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1 (2017)" sheetId="5" r:id="rId1"/>
  </sheets>
  <definedNames>
    <definedName name="_xlnm._FilterDatabase" localSheetId="0" hidden="1">'1 (2017)'!$B$19:$AK$162</definedName>
  </definedNames>
  <calcPr calcId="145621"/>
</workbook>
</file>

<file path=xl/calcChain.xml><?xml version="1.0" encoding="utf-8"?>
<calcChain xmlns="http://schemas.openxmlformats.org/spreadsheetml/2006/main">
  <c r="F67" i="5" l="1"/>
  <c r="AH67" i="5" l="1"/>
  <c r="AH46" i="5"/>
  <c r="AI46" i="5"/>
  <c r="AI67" i="5"/>
  <c r="AH45" i="5" l="1"/>
  <c r="AK147" i="5" l="1"/>
  <c r="AJ147" i="5"/>
  <c r="AI147" i="5"/>
  <c r="AH147" i="5"/>
  <c r="AH26" i="5" s="1"/>
  <c r="AG147" i="5"/>
  <c r="AF147" i="5"/>
  <c r="AE147" i="5"/>
  <c r="AD147" i="5"/>
  <c r="AD26" i="5" s="1"/>
  <c r="AC147" i="5"/>
  <c r="AB147" i="5"/>
  <c r="AA147" i="5"/>
  <c r="Z147" i="5"/>
  <c r="Z26" i="5" s="1"/>
  <c r="Y147" i="5"/>
  <c r="X147" i="5"/>
  <c r="W147" i="5"/>
  <c r="V147" i="5"/>
  <c r="V26" i="5" s="1"/>
  <c r="U147" i="5"/>
  <c r="T147" i="5"/>
  <c r="S147" i="5"/>
  <c r="R147" i="5"/>
  <c r="R26" i="5" s="1"/>
  <c r="Q147" i="5"/>
  <c r="P147" i="5"/>
  <c r="O147" i="5"/>
  <c r="N147" i="5"/>
  <c r="N26" i="5" s="1"/>
  <c r="M147" i="5"/>
  <c r="L147" i="5"/>
  <c r="K147" i="5"/>
  <c r="J147" i="5"/>
  <c r="J26" i="5" s="1"/>
  <c r="I147" i="5"/>
  <c r="H147" i="5"/>
  <c r="G147" i="5"/>
  <c r="F147" i="5"/>
  <c r="F26" i="5" s="1"/>
  <c r="E147" i="5"/>
  <c r="D147" i="5"/>
  <c r="AK139" i="5"/>
  <c r="AJ139" i="5"/>
  <c r="AI139" i="5"/>
  <c r="AH139" i="5"/>
  <c r="AH24" i="5" s="1"/>
  <c r="AG139" i="5"/>
  <c r="AF139" i="5"/>
  <c r="AF24" i="5" s="1"/>
  <c r="AE139" i="5"/>
  <c r="AD139" i="5"/>
  <c r="AD24" i="5" s="1"/>
  <c r="AC139" i="5"/>
  <c r="AB139" i="5"/>
  <c r="AB24" i="5" s="1"/>
  <c r="AA139" i="5"/>
  <c r="Z139" i="5"/>
  <c r="Z24" i="5" s="1"/>
  <c r="Y139" i="5"/>
  <c r="X139" i="5"/>
  <c r="X24" i="5" s="1"/>
  <c r="W139" i="5"/>
  <c r="V139" i="5"/>
  <c r="V24" i="5" s="1"/>
  <c r="U139" i="5"/>
  <c r="T139" i="5"/>
  <c r="S139" i="5"/>
  <c r="R139" i="5"/>
  <c r="R24" i="5" s="1"/>
  <c r="Q139" i="5"/>
  <c r="P139" i="5"/>
  <c r="P24" i="5" s="1"/>
  <c r="O139" i="5"/>
  <c r="N139" i="5"/>
  <c r="N24" i="5" s="1"/>
  <c r="M139" i="5"/>
  <c r="L139" i="5"/>
  <c r="L24" i="5" s="1"/>
  <c r="K139" i="5"/>
  <c r="J139" i="5"/>
  <c r="J24" i="5" s="1"/>
  <c r="I139" i="5"/>
  <c r="H139" i="5"/>
  <c r="H24" i="5" s="1"/>
  <c r="G139" i="5"/>
  <c r="F139" i="5"/>
  <c r="F24" i="5" s="1"/>
  <c r="E139" i="5"/>
  <c r="D139" i="5"/>
  <c r="D24" i="5" s="1"/>
  <c r="AK136" i="5"/>
  <c r="AJ136" i="5"/>
  <c r="AJ23" i="5" s="1"/>
  <c r="AI136" i="5"/>
  <c r="AH136" i="5"/>
  <c r="AH23" i="5" s="1"/>
  <c r="AG136" i="5"/>
  <c r="AF136" i="5"/>
  <c r="AF23" i="5" s="1"/>
  <c r="AE136" i="5"/>
  <c r="AD136" i="5"/>
  <c r="AD23" i="5" s="1"/>
  <c r="AC136" i="5"/>
  <c r="AB136" i="5"/>
  <c r="AB23" i="5" s="1"/>
  <c r="AA136" i="5"/>
  <c r="Z136" i="5"/>
  <c r="Y136" i="5"/>
  <c r="X136" i="5"/>
  <c r="X23" i="5" s="1"/>
  <c r="W136" i="5"/>
  <c r="V136" i="5"/>
  <c r="V23" i="5" s="1"/>
  <c r="U136" i="5"/>
  <c r="T136" i="5"/>
  <c r="T23" i="5" s="1"/>
  <c r="S136" i="5"/>
  <c r="R136" i="5"/>
  <c r="R23" i="5" s="1"/>
  <c r="Q136" i="5"/>
  <c r="P136" i="5"/>
  <c r="P23" i="5" s="1"/>
  <c r="O136" i="5"/>
  <c r="N136" i="5"/>
  <c r="N23" i="5" s="1"/>
  <c r="M136" i="5"/>
  <c r="L136" i="5"/>
  <c r="L23" i="5" s="1"/>
  <c r="K136" i="5"/>
  <c r="J136" i="5"/>
  <c r="I136" i="5"/>
  <c r="H136" i="5"/>
  <c r="H23" i="5" s="1"/>
  <c r="G136" i="5"/>
  <c r="F136" i="5"/>
  <c r="F23" i="5" s="1"/>
  <c r="E136" i="5"/>
  <c r="D136" i="5"/>
  <c r="D23" i="5" s="1"/>
  <c r="AK117" i="5"/>
  <c r="AJ117" i="5"/>
  <c r="AJ116" i="5" s="1"/>
  <c r="AI117" i="5"/>
  <c r="AI116" i="5" s="1"/>
  <c r="AH117" i="5"/>
  <c r="AH116" i="5" s="1"/>
  <c r="AG117" i="5"/>
  <c r="AF117" i="5"/>
  <c r="AF116" i="5" s="1"/>
  <c r="AE117" i="5"/>
  <c r="AD117" i="5"/>
  <c r="AD116" i="5" s="1"/>
  <c r="AC117" i="5"/>
  <c r="AB117" i="5"/>
  <c r="AB116" i="5" s="1"/>
  <c r="AA117" i="5"/>
  <c r="Z117" i="5"/>
  <c r="Z116" i="5" s="1"/>
  <c r="Y117" i="5"/>
  <c r="X117" i="5"/>
  <c r="X116" i="5" s="1"/>
  <c r="W117" i="5"/>
  <c r="W116" i="5" s="1"/>
  <c r="V117" i="5"/>
  <c r="V116" i="5" s="1"/>
  <c r="U117" i="5"/>
  <c r="T117" i="5"/>
  <c r="T116" i="5" s="1"/>
  <c r="S117" i="5"/>
  <c r="R117" i="5"/>
  <c r="R116" i="5" s="1"/>
  <c r="Q117" i="5"/>
  <c r="P117" i="5"/>
  <c r="P116" i="5" s="1"/>
  <c r="O117" i="5"/>
  <c r="N117" i="5"/>
  <c r="N116" i="5" s="1"/>
  <c r="M117" i="5"/>
  <c r="L117" i="5"/>
  <c r="L116" i="5" s="1"/>
  <c r="K117" i="5"/>
  <c r="J117" i="5"/>
  <c r="J116" i="5" s="1"/>
  <c r="I117" i="5"/>
  <c r="H117" i="5"/>
  <c r="H116" i="5" s="1"/>
  <c r="G117" i="5"/>
  <c r="G116" i="5" s="1"/>
  <c r="F117" i="5"/>
  <c r="F116" i="5" s="1"/>
  <c r="E117" i="5"/>
  <c r="D117" i="5"/>
  <c r="D116" i="5" s="1"/>
  <c r="AK116" i="5"/>
  <c r="AG116" i="5"/>
  <c r="AE116" i="5"/>
  <c r="AC116" i="5"/>
  <c r="AA116" i="5"/>
  <c r="Y116" i="5"/>
  <c r="U116" i="5"/>
  <c r="S116" i="5"/>
  <c r="Q116" i="5"/>
  <c r="O116" i="5"/>
  <c r="M116" i="5"/>
  <c r="K116" i="5"/>
  <c r="I116" i="5"/>
  <c r="E116" i="5"/>
  <c r="AK87" i="5"/>
  <c r="AJ87" i="5"/>
  <c r="AI87" i="5"/>
  <c r="AH87" i="5"/>
  <c r="AG87" i="5"/>
  <c r="AF87" i="5"/>
  <c r="AE87" i="5"/>
  <c r="AD87" i="5"/>
  <c r="AC87" i="5"/>
  <c r="AB87" i="5"/>
  <c r="AA87" i="5"/>
  <c r="Z87" i="5"/>
  <c r="Y87" i="5"/>
  <c r="X87" i="5"/>
  <c r="W87" i="5"/>
  <c r="V87" i="5"/>
  <c r="U87" i="5"/>
  <c r="T87" i="5"/>
  <c r="S87" i="5"/>
  <c r="R87" i="5"/>
  <c r="Q87" i="5"/>
  <c r="P87" i="5"/>
  <c r="O87" i="5"/>
  <c r="N87" i="5"/>
  <c r="M87" i="5"/>
  <c r="L87" i="5"/>
  <c r="K87" i="5"/>
  <c r="J87" i="5"/>
  <c r="I87" i="5"/>
  <c r="H87" i="5"/>
  <c r="G87" i="5"/>
  <c r="F87" i="5"/>
  <c r="E87" i="5"/>
  <c r="D87" i="5"/>
  <c r="AK82" i="5"/>
  <c r="AK81" i="5" s="1"/>
  <c r="AK80" i="5" s="1"/>
  <c r="AK22" i="5" s="1"/>
  <c r="AJ82" i="5"/>
  <c r="AJ81" i="5" s="1"/>
  <c r="AI82" i="5"/>
  <c r="AH82" i="5"/>
  <c r="AG82" i="5"/>
  <c r="AF82" i="5"/>
  <c r="AF81" i="5" s="1"/>
  <c r="AE82" i="5"/>
  <c r="AD82" i="5"/>
  <c r="AC82" i="5"/>
  <c r="AB82" i="5"/>
  <c r="AB81" i="5" s="1"/>
  <c r="AA82" i="5"/>
  <c r="Z82" i="5"/>
  <c r="Y82" i="5"/>
  <c r="X82" i="5"/>
  <c r="X81" i="5" s="1"/>
  <c r="W82" i="5"/>
  <c r="V82" i="5"/>
  <c r="U82" i="5"/>
  <c r="T82" i="5"/>
  <c r="T81" i="5" s="1"/>
  <c r="S82" i="5"/>
  <c r="R82" i="5"/>
  <c r="Q82" i="5"/>
  <c r="Q81" i="5" s="1"/>
  <c r="Q80" i="5" s="1"/>
  <c r="Q22" i="5" s="1"/>
  <c r="P82" i="5"/>
  <c r="P81" i="5" s="1"/>
  <c r="O82" i="5"/>
  <c r="N82" i="5"/>
  <c r="M82" i="5"/>
  <c r="L82" i="5"/>
  <c r="K82" i="5"/>
  <c r="J82" i="5"/>
  <c r="I82" i="5"/>
  <c r="H82" i="5"/>
  <c r="G82" i="5"/>
  <c r="F82" i="5"/>
  <c r="E82" i="5"/>
  <c r="D82" i="5"/>
  <c r="AK67" i="5"/>
  <c r="AJ67" i="5"/>
  <c r="AG67" i="5"/>
  <c r="AF67" i="5"/>
  <c r="AE67" i="5"/>
  <c r="AD67" i="5"/>
  <c r="AC67" i="5"/>
  <c r="AB67" i="5"/>
  <c r="Y67" i="5"/>
  <c r="X67" i="5"/>
  <c r="W67" i="5"/>
  <c r="V67" i="5"/>
  <c r="U67" i="5"/>
  <c r="T67" i="5"/>
  <c r="S67" i="5"/>
  <c r="R67" i="5"/>
  <c r="Q67" i="5"/>
  <c r="P67" i="5"/>
  <c r="O67" i="5"/>
  <c r="N67" i="5"/>
  <c r="M67" i="5"/>
  <c r="L67" i="5"/>
  <c r="K67" i="5"/>
  <c r="J67" i="5"/>
  <c r="I67" i="5"/>
  <c r="H67" i="5"/>
  <c r="G67" i="5"/>
  <c r="E67" i="5"/>
  <c r="D67" i="5"/>
  <c r="AK46" i="5"/>
  <c r="AJ46" i="5"/>
  <c r="AI45" i="5"/>
  <c r="AG46" i="5"/>
  <c r="AF46" i="5"/>
  <c r="AE46" i="5"/>
  <c r="AD46" i="5"/>
  <c r="AC46" i="5"/>
  <c r="AB46" i="5"/>
  <c r="Y46" i="5"/>
  <c r="X46" i="5"/>
  <c r="W46" i="5"/>
  <c r="W45" i="5" s="1"/>
  <c r="V46" i="5"/>
  <c r="U46" i="5"/>
  <c r="T46" i="5"/>
  <c r="S46" i="5"/>
  <c r="S45" i="5" s="1"/>
  <c r="R46" i="5"/>
  <c r="R45" i="5" s="1"/>
  <c r="Q46" i="5"/>
  <c r="P46" i="5"/>
  <c r="O46" i="5"/>
  <c r="O45" i="5" s="1"/>
  <c r="N46" i="5"/>
  <c r="N45" i="5" s="1"/>
  <c r="M46" i="5"/>
  <c r="L46" i="5"/>
  <c r="K46" i="5"/>
  <c r="K45" i="5" s="1"/>
  <c r="J46" i="5"/>
  <c r="J45" i="5" s="1"/>
  <c r="I46" i="5"/>
  <c r="H46" i="5"/>
  <c r="G46" i="5"/>
  <c r="F46" i="5"/>
  <c r="E46" i="5"/>
  <c r="D46" i="5"/>
  <c r="AK45" i="5"/>
  <c r="AF45" i="5"/>
  <c r="AD45" i="5"/>
  <c r="AB45" i="5"/>
  <c r="X45" i="5"/>
  <c r="V45" i="5"/>
  <c r="T45" i="5"/>
  <c r="P45" i="5"/>
  <c r="L45" i="5"/>
  <c r="H45" i="5"/>
  <c r="AK36" i="5"/>
  <c r="AJ36" i="5"/>
  <c r="AI36" i="5"/>
  <c r="AH36" i="5"/>
  <c r="AG36" i="5"/>
  <c r="AF36" i="5"/>
  <c r="AE36" i="5"/>
  <c r="AD36" i="5"/>
  <c r="AC36" i="5"/>
  <c r="AB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AK33" i="5"/>
  <c r="AJ33" i="5"/>
  <c r="AI33" i="5"/>
  <c r="AH33" i="5"/>
  <c r="AG33" i="5"/>
  <c r="AF33" i="5"/>
  <c r="AE33" i="5"/>
  <c r="AD33" i="5"/>
  <c r="AC33" i="5"/>
  <c r="AB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AK29" i="5"/>
  <c r="AJ29" i="5"/>
  <c r="AI29" i="5"/>
  <c r="AH29" i="5"/>
  <c r="AG29" i="5"/>
  <c r="AF29" i="5"/>
  <c r="AF28" i="5" s="1"/>
  <c r="AE29" i="5"/>
  <c r="AD29" i="5"/>
  <c r="AD28" i="5" s="1"/>
  <c r="AC29" i="5"/>
  <c r="AB29" i="5"/>
  <c r="AA29" i="5"/>
  <c r="Z29" i="5"/>
  <c r="Z28" i="5" s="1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AA28" i="5"/>
  <c r="AA21" i="5" s="1"/>
  <c r="AK26" i="5"/>
  <c r="AJ26" i="5"/>
  <c r="AI26" i="5"/>
  <c r="AG26" i="5"/>
  <c r="AF26" i="5"/>
  <c r="AE26" i="5"/>
  <c r="AC26" i="5"/>
  <c r="AB26" i="5"/>
  <c r="AA26" i="5"/>
  <c r="Y26" i="5"/>
  <c r="X26" i="5"/>
  <c r="W26" i="5"/>
  <c r="U26" i="5"/>
  <c r="T26" i="5"/>
  <c r="S26" i="5"/>
  <c r="Q26" i="5"/>
  <c r="P26" i="5"/>
  <c r="O26" i="5"/>
  <c r="M26" i="5"/>
  <c r="L26" i="5"/>
  <c r="K26" i="5"/>
  <c r="I26" i="5"/>
  <c r="H26" i="5"/>
  <c r="G26" i="5"/>
  <c r="E26" i="5"/>
  <c r="D26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AK24" i="5"/>
  <c r="AJ24" i="5"/>
  <c r="AI24" i="5"/>
  <c r="AG24" i="5"/>
  <c r="AE24" i="5"/>
  <c r="AC24" i="5"/>
  <c r="AA24" i="5"/>
  <c r="Y24" i="5"/>
  <c r="W24" i="5"/>
  <c r="U24" i="5"/>
  <c r="T24" i="5"/>
  <c r="S24" i="5"/>
  <c r="Q24" i="5"/>
  <c r="O24" i="5"/>
  <c r="M24" i="5"/>
  <c r="K24" i="5"/>
  <c r="I24" i="5"/>
  <c r="G24" i="5"/>
  <c r="E24" i="5"/>
  <c r="AK23" i="5"/>
  <c r="AI23" i="5"/>
  <c r="AG23" i="5"/>
  <c r="AE23" i="5"/>
  <c r="AC23" i="5"/>
  <c r="AA23" i="5"/>
  <c r="Z23" i="5"/>
  <c r="Y23" i="5"/>
  <c r="W23" i="5"/>
  <c r="U23" i="5"/>
  <c r="S23" i="5"/>
  <c r="Q23" i="5"/>
  <c r="O23" i="5"/>
  <c r="M23" i="5"/>
  <c r="K23" i="5"/>
  <c r="J23" i="5"/>
  <c r="I23" i="5"/>
  <c r="G23" i="5"/>
  <c r="E23" i="5"/>
  <c r="AC45" i="5" l="1"/>
  <c r="AG45" i="5"/>
  <c r="M45" i="5"/>
  <c r="U45" i="5"/>
  <c r="Y45" i="5"/>
  <c r="AB28" i="5"/>
  <c r="M28" i="5"/>
  <c r="M21" i="5" s="1"/>
  <c r="U28" i="5"/>
  <c r="U21" i="5" s="1"/>
  <c r="Y28" i="5"/>
  <c r="AC28" i="5"/>
  <c r="AC21" i="5" s="1"/>
  <c r="AK28" i="5"/>
  <c r="AK27" i="5" s="1"/>
  <c r="P80" i="5"/>
  <c r="P22" i="5" s="1"/>
  <c r="T80" i="5"/>
  <c r="T22" i="5" s="1"/>
  <c r="X80" i="5"/>
  <c r="X22" i="5" s="1"/>
  <c r="AF80" i="5"/>
  <c r="AF22" i="5" s="1"/>
  <c r="AJ80" i="5"/>
  <c r="AJ22" i="5" s="1"/>
  <c r="AE45" i="5"/>
  <c r="AE28" i="5" s="1"/>
  <c r="AE21" i="5" s="1"/>
  <c r="AB80" i="5"/>
  <c r="AB22" i="5" s="1"/>
  <c r="V81" i="5"/>
  <c r="V80" i="5" s="1"/>
  <c r="V22" i="5" s="1"/>
  <c r="O81" i="5"/>
  <c r="O80" i="5" s="1"/>
  <c r="O22" i="5" s="1"/>
  <c r="S81" i="5"/>
  <c r="S80" i="5" s="1"/>
  <c r="S22" i="5" s="1"/>
  <c r="W81" i="5"/>
  <c r="W80" i="5" s="1"/>
  <c r="W22" i="5" s="1"/>
  <c r="AA81" i="5"/>
  <c r="AA80" i="5" s="1"/>
  <c r="AA22" i="5" s="1"/>
  <c r="AA20" i="5" s="1"/>
  <c r="AE81" i="5"/>
  <c r="AE80" i="5" s="1"/>
  <c r="AE22" i="5" s="1"/>
  <c r="Q45" i="5"/>
  <c r="AJ45" i="5"/>
  <c r="AJ28" i="5" s="1"/>
  <c r="AJ21" i="5" s="1"/>
  <c r="AJ20" i="5" s="1"/>
  <c r="AG81" i="5"/>
  <c r="AG80" i="5" s="1"/>
  <c r="AG22" i="5" s="1"/>
  <c r="I45" i="5"/>
  <c r="I28" i="5" s="1"/>
  <c r="I21" i="5" s="1"/>
  <c r="U81" i="5"/>
  <c r="U80" i="5" s="1"/>
  <c r="U22" i="5" s="1"/>
  <c r="Y81" i="5"/>
  <c r="Y80" i="5" s="1"/>
  <c r="Y22" i="5" s="1"/>
  <c r="AC81" i="5"/>
  <c r="AC80" i="5" s="1"/>
  <c r="AC22" i="5" s="1"/>
  <c r="AC20" i="5" s="1"/>
  <c r="G81" i="5"/>
  <c r="G80" i="5" s="1"/>
  <c r="G22" i="5" s="1"/>
  <c r="K81" i="5"/>
  <c r="K80" i="5" s="1"/>
  <c r="K22" i="5" s="1"/>
  <c r="I81" i="5"/>
  <c r="I80" i="5" s="1"/>
  <c r="I22" i="5" s="1"/>
  <c r="F81" i="5"/>
  <c r="F80" i="5" s="1"/>
  <c r="F22" i="5" s="1"/>
  <c r="M81" i="5"/>
  <c r="M80" i="5" s="1"/>
  <c r="M22" i="5" s="1"/>
  <c r="L81" i="5"/>
  <c r="L80" i="5" s="1"/>
  <c r="L22" i="5" s="1"/>
  <c r="H81" i="5"/>
  <c r="H80" i="5" s="1"/>
  <c r="H22" i="5" s="1"/>
  <c r="D81" i="5"/>
  <c r="D80" i="5" s="1"/>
  <c r="D22" i="5" s="1"/>
  <c r="E81" i="5"/>
  <c r="E80" i="5" s="1"/>
  <c r="E22" i="5" s="1"/>
  <c r="E45" i="5"/>
  <c r="D45" i="5"/>
  <c r="D28" i="5" s="1"/>
  <c r="G45" i="5"/>
  <c r="G28" i="5" s="1"/>
  <c r="G21" i="5" s="1"/>
  <c r="F45" i="5"/>
  <c r="F28" i="5" s="1"/>
  <c r="F21" i="5" s="1"/>
  <c r="E28" i="5"/>
  <c r="E21" i="5" s="1"/>
  <c r="Q28" i="5"/>
  <c r="Q21" i="5" s="1"/>
  <c r="Q20" i="5" s="1"/>
  <c r="AG28" i="5"/>
  <c r="AG27" i="5" s="1"/>
  <c r="L28" i="5"/>
  <c r="L21" i="5" s="1"/>
  <c r="K28" i="5"/>
  <c r="K21" i="5" s="1"/>
  <c r="O28" i="5"/>
  <c r="O21" i="5" s="1"/>
  <c r="S28" i="5"/>
  <c r="S21" i="5" s="1"/>
  <c r="Y21" i="5"/>
  <c r="W28" i="5"/>
  <c r="W27" i="5" s="1"/>
  <c r="AI81" i="5"/>
  <c r="AI80" i="5" s="1"/>
  <c r="AI28" i="5"/>
  <c r="AI21" i="5" s="1"/>
  <c r="H28" i="5"/>
  <c r="H21" i="5" s="1"/>
  <c r="P28" i="5"/>
  <c r="P21" i="5" s="1"/>
  <c r="T28" i="5"/>
  <c r="T21" i="5" s="1"/>
  <c r="T20" i="5" s="1"/>
  <c r="X28" i="5"/>
  <c r="AH28" i="5"/>
  <c r="AH21" i="5" s="1"/>
  <c r="Q27" i="5"/>
  <c r="J81" i="5"/>
  <c r="J80" i="5" s="1"/>
  <c r="J22" i="5" s="1"/>
  <c r="N81" i="5"/>
  <c r="R81" i="5"/>
  <c r="R80" i="5" s="1"/>
  <c r="R22" i="5" s="1"/>
  <c r="Z81" i="5"/>
  <c r="Z80" i="5" s="1"/>
  <c r="Z22" i="5" s="1"/>
  <c r="AD81" i="5"/>
  <c r="AD80" i="5" s="1"/>
  <c r="AD22" i="5" s="1"/>
  <c r="AH81" i="5"/>
  <c r="AH80" i="5" s="1"/>
  <c r="AH22" i="5" s="1"/>
  <c r="J28" i="5"/>
  <c r="J21" i="5" s="1"/>
  <c r="N28" i="5"/>
  <c r="N21" i="5" s="1"/>
  <c r="R28" i="5"/>
  <c r="R21" i="5" s="1"/>
  <c r="V28" i="5"/>
  <c r="V21" i="5" s="1"/>
  <c r="AF27" i="5"/>
  <c r="Z21" i="5"/>
  <c r="AD21" i="5"/>
  <c r="N80" i="5"/>
  <c r="N22" i="5" s="1"/>
  <c r="AB21" i="5"/>
  <c r="AB20" i="5" s="1"/>
  <c r="AF21" i="5"/>
  <c r="AA27" i="5" l="1"/>
  <c r="AF20" i="5"/>
  <c r="S20" i="5"/>
  <c r="AB27" i="5"/>
  <c r="AK21" i="5"/>
  <c r="AK20" i="5" s="1"/>
  <c r="P20" i="5"/>
  <c r="AJ27" i="5"/>
  <c r="P27" i="5"/>
  <c r="V20" i="5"/>
  <c r="X27" i="5"/>
  <c r="X21" i="5"/>
  <c r="X20" i="5" s="1"/>
  <c r="O20" i="5"/>
  <c r="AE20" i="5"/>
  <c r="T27" i="5"/>
  <c r="W21" i="5"/>
  <c r="W20" i="5" s="1"/>
  <c r="AG21" i="5"/>
  <c r="AG20" i="5" s="1"/>
  <c r="S27" i="5"/>
  <c r="K20" i="5"/>
  <c r="Y27" i="5"/>
  <c r="I20" i="5"/>
  <c r="AC27" i="5"/>
  <c r="I27" i="5"/>
  <c r="U20" i="5"/>
  <c r="U27" i="5"/>
  <c r="Y20" i="5"/>
  <c r="O27" i="5"/>
  <c r="L27" i="5"/>
  <c r="K27" i="5"/>
  <c r="F20" i="5"/>
  <c r="M27" i="5"/>
  <c r="M20" i="5"/>
  <c r="L20" i="5"/>
  <c r="H27" i="5"/>
  <c r="H20" i="5"/>
  <c r="G20" i="5"/>
  <c r="D27" i="5"/>
  <c r="E27" i="5"/>
  <c r="E20" i="5"/>
  <c r="D21" i="5"/>
  <c r="D20" i="5" s="1"/>
  <c r="G27" i="5"/>
  <c r="F27" i="5"/>
  <c r="V27" i="5"/>
  <c r="R20" i="5"/>
  <c r="J27" i="5"/>
  <c r="R27" i="5"/>
  <c r="AE27" i="5"/>
  <c r="AI27" i="5"/>
  <c r="AI22" i="5"/>
  <c r="AI20" i="5" s="1"/>
  <c r="AH20" i="5"/>
  <c r="AH27" i="5"/>
  <c r="J20" i="5"/>
  <c r="N20" i="5"/>
  <c r="AD27" i="5"/>
  <c r="Z27" i="5"/>
  <c r="Z20" i="5"/>
  <c r="AD20" i="5"/>
  <c r="N27" i="5"/>
</calcChain>
</file>

<file path=xl/sharedStrings.xml><?xml version="1.0" encoding="utf-8"?>
<sst xmlns="http://schemas.openxmlformats.org/spreadsheetml/2006/main" count="510" uniqueCount="337">
  <si>
    <t>Приложение  № 1</t>
  </si>
  <si>
    <t>к приказу Минэнерго России</t>
  </si>
  <si>
    <t>Форма 1. Перечени инвестиционных проектов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</si>
  <si>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</si>
  <si>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</si>
  <si>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</si>
  <si>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</si>
  <si>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</si>
  <si>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</si>
  <si>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</si>
  <si>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</si>
  <si>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</si>
  <si>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</si>
  <si>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</si>
  <si>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</si>
  <si>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</si>
  <si>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трансформаторов на подстанциях в рамках осуществления  технологического присоединения, МВА 
</t>
  </si>
  <si>
    <t xml:space="preserve">Показатель увеличения протяженности линий электропередач в рамках осуществления технологического присоединения, км 
</t>
  </si>
  <si>
    <t>Показатель максимальной мощности энергопринимающих устройств при осуществлении технологического присоединения объектов электростевого хозяйства, принадлежащих иным сетевым организациям или иным лицам</t>
  </si>
  <si>
    <t xml:space="preserve">Показатель увеличения мощности силовых (авто-) трансформаторов на ПС, не связанного с осуществлением ТП </t>
  </si>
  <si>
    <t xml:space="preserve">Показатель увеличения протяженности ЛЭП, не связанного с оуществлением ТП </t>
  </si>
  <si>
    <t>Показатель степени загрузки трансформаторной подстанци</t>
  </si>
  <si>
    <t xml:space="preserve">Показатель замены силовых (авто-) трансформаторов </t>
  </si>
  <si>
    <t>Показатель замены линий электропередач</t>
  </si>
  <si>
    <t>Показатель замены выключателей , шт.</t>
  </si>
  <si>
    <t>Показатель количества комплектов оборудования , шт.</t>
  </si>
  <si>
    <t>Наименование количественного показателя, соответствующего цели</t>
  </si>
  <si>
    <t>Утвержденный 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</si>
  <si>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</si>
  <si>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</si>
  <si>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</si>
  <si>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</si>
  <si>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</si>
  <si>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</si>
  <si>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</si>
  <si>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</si>
  <si>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</si>
  <si>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</si>
  <si>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</si>
  <si>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</si>
  <si>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</si>
  <si>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</si>
  <si>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</si>
  <si>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</si>
  <si>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</si>
  <si>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</si>
  <si>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</si>
  <si>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</si>
  <si>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</si>
  <si>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</si>
  <si>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</si>
  <si>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</si>
  <si>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</si>
  <si>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</si>
  <si>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</si>
  <si>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</si>
  <si>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</si>
  <si>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</si>
  <si>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</si>
  <si>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</si>
  <si>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</si>
  <si>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</si>
  <si>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</si>
  <si>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</si>
  <si>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</si>
  <si>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</si>
  <si>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</si>
  <si>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</si>
  <si>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</si>
  <si>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</si>
  <si>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</si>
  <si>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</si>
  <si>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</si>
  <si>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</si>
  <si>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</si>
  <si>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</si>
  <si>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</si>
  <si>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</si>
  <si>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</si>
  <si>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</si>
  <si>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</si>
  <si>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</si>
  <si>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</si>
  <si>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</si>
  <si>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</si>
  <si>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</si>
  <si>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</si>
  <si>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</si>
  <si>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</si>
  <si>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</si>
  <si>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</si>
  <si>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</si>
  <si>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</si>
  <si>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</si>
  <si>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</si>
  <si>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</si>
  <si>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</si>
  <si>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</si>
  <si>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</si>
  <si>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G/КМЧ/41/02/0002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</si>
  <si>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Объект ПС 110/6 кВ "Чайка"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</si>
  <si>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</si>
  <si>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</si>
  <si>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</si>
  <si>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</si>
  <si>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</si>
  <si>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Строительствов рамках технологического присоединения зоны хранения №1,2,3 в/ч 26942" (шифры П-42/11-1, П-41/11-2, П-41/11-3 Южные Коряки) - ПС 35/10 кВ Арсенал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</si>
  <si>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</si>
  <si>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</si>
  <si>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</si>
  <si>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Строительство в рамках технологического присоединения КЛ-0,4 кВ ТП-28 ф.4 ул. Петра Ильичева,38</t>
  </si>
  <si>
    <t>G/КМЧ/41/02/0008</t>
  </si>
  <si>
    <t>Строительство в рамках технологического присоединения ВЛ-0.4 кВ (ТП-855) штаб инв. № 240 - ул. Солнечная, 41</t>
  </si>
  <si>
    <t>G/КМЧ/41/02/0009</t>
  </si>
  <si>
    <t>Строительство в рамках технологического присоединения ВЛ-0,4 кВ ТП-847 ф.6-жилой дом (ул. 2-я Шевченко)</t>
  </si>
  <si>
    <t>G/КМЧ/41/02/0010</t>
  </si>
  <si>
    <t>Строительство в рамках технологического присоединения ВЛ-0.4 кВ ТП-386 ф.11 - владение 36 (СНТ "Пионер")</t>
  </si>
  <si>
    <t>G/КМЧ/41/02/0011</t>
  </si>
  <si>
    <t xml:space="preserve"> Строительство в рамках технологического присоединения КЛ-0.4 кВ ТП-366 ф.1 - магазин промтоваров</t>
  </si>
  <si>
    <t>G/КМЧ/41/02/0012</t>
  </si>
  <si>
    <t xml:space="preserve"> Строительство в рамках технологического присоединения КЛ-0.4 кВ ТП-399 - станция тех. обслуживания</t>
  </si>
  <si>
    <t>G/КМЧ/41/02/0013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</si>
  <si>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</si>
  <si>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G/КМЧ/41/02/0014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</si>
  <si>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</si>
  <si>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</si>
  <si>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</si>
  <si>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</si>
  <si>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</si>
  <si>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</si>
  <si>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</si>
  <si>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</si>
  <si>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</si>
  <si>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</si>
  <si>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 кВ МТП-848 ф.1 - ул 2-я Шевченко (поселок) инв. № 865162842</t>
  </si>
  <si>
    <t>G/КМЧ/41/01/0001</t>
  </si>
  <si>
    <t>Реконструкция ВЛ-0,4 кВ ТП-219 (ПРЭС) ф.2 - ул.Красногвардейская инв.№865117183 дог87</t>
  </si>
  <si>
    <t>G/КМЧ/41/01/0002</t>
  </si>
  <si>
    <t>Реконструкция ВЛ-0,4 кВ ТП-301 - ф.25, ул.  Владивостокская инв.№865183243</t>
  </si>
  <si>
    <t>G/КМЧ/41/01/0003</t>
  </si>
  <si>
    <t>Реконструкция ВЛ-0,4 кВ ТП-821 ф.1 - ул.Фурманова инв №865117185</t>
  </si>
  <si>
    <t>G/КМЧ/41/01/0004</t>
  </si>
  <si>
    <t>Реконструкция ВЛ-0,4 кВ ТП-839 ф.2 - ул.Степная инв № 865117187</t>
  </si>
  <si>
    <t>G/КМЧ/41/01/0005</t>
  </si>
  <si>
    <t>Реконструкция ВЛ-0,4 кВ ТП-839 ф.4 - ул.Стеллера инв №865117181</t>
  </si>
  <si>
    <t>G/КМЧ/41/01/0006</t>
  </si>
  <si>
    <t>G/КМЧ/41/01/0007</t>
  </si>
  <si>
    <t>G/КМЧ/41/01/0008</t>
  </si>
  <si>
    <t>Реконструкция ВЛ-0,4 кВ ТП-847 ф.5 - ул. 2-я Шевченко  инв №865178152</t>
  </si>
  <si>
    <t>G/КМЧ/41/01/0009</t>
  </si>
  <si>
    <t>Реконструкция ВЛ-0,4 кВ ТП-847 ф.5 - ул. 2-я Шевченко  инв №865178152 дог18</t>
  </si>
  <si>
    <t>G/КМЧ/41/01/0010</t>
  </si>
  <si>
    <t xml:space="preserve">Реконструкция  ВЛ-0,4 кВ ТП-305 ф.3 - ул.Заводская СИП-4 4*35 0,202 км инв. №865117174 </t>
  </si>
  <si>
    <t>G/КМЧ/41/01/0011</t>
  </si>
  <si>
    <t>Реконструкция ВЛ-0,4 кВ ТП-507а ф.4 - Финский инв №865117204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</si>
  <si>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</si>
  <si>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</si>
  <si>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</si>
  <si>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</si>
  <si>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</si>
  <si>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</si>
  <si>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</si>
  <si>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</si>
  <si>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</si>
  <si>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</si>
  <si>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G/КМЧ/41/01/0014</t>
  </si>
  <si>
    <t>Реконструкция Оборудование ТП-364  инв № 865117002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</si>
  <si>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</si>
  <si>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</si>
  <si>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</si>
  <si>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Реконструкция ОРУ-35 кВ с установкой двух линейных ячеек на РТП-Приморская 110/35/6кВ мкр. Сельдевая (оборудование) инв. № 865116898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</si>
  <si>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</si>
  <si>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</si>
  <si>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</si>
  <si>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</si>
  <si>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G/КМЧ/41/01/0018</t>
  </si>
  <si>
    <t>Замена ячеек КСО-366 с МВ выключателями на ячейки КСО-298Н с ВВ выключателями на ТП-104 1х400 кВА, ул. Океанская, П-К, (оборудование) инв. № 865117033 - 1 шт.</t>
  </si>
  <si>
    <t>G/КМЧ/41/01/0019</t>
  </si>
  <si>
    <t>Замена ячеек КСО-366 с МВ выключателями на ячейки КСО-298Н с ВВ выключателями на ТП-105 1х630 кВА, 1х500 кВА, мкр Антенное поле, П-К (оборудование) инв. № 865117035 - 1 шт.</t>
  </si>
  <si>
    <t>G/КМЧ/41/01/0020</t>
  </si>
  <si>
    <t>G/КМЧ/41/01/0021</t>
  </si>
  <si>
    <t>Замена ячеек КСО-366 с МВ выключателями на ячейки КСО-298Н с ВВ выключателями на ТП-128 2х630 кВА (оборудование) инв. № 865117053 - 1 шт.</t>
  </si>
  <si>
    <t>G/КМЧ/41/01/0022</t>
  </si>
  <si>
    <t>Замены МВ на ВВ на РП-14 2х400 кВА (оборудование) инв. № 865116921 - 8 шт.</t>
  </si>
  <si>
    <t>G/КМЧ/41/01/0023</t>
  </si>
  <si>
    <t>G/КМЧ/41/01/0024</t>
  </si>
  <si>
    <t>Замена МВ на ВВ на РП-1, 2х250 кВА, пос. Англичанка (оборудование) инв. № 865117087 - 2 шт.</t>
  </si>
  <si>
    <t>G/КМЧ/41/01/0025</t>
  </si>
  <si>
    <t>Замена МВ на ВВ РТП-Ягодная 35/6 кВ 2х2500 кВА, Рыбачий (оборудование) инв. № 865116967 - 12 шт.</t>
  </si>
  <si>
    <t>G/КМЧ/41/01/0026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</si>
  <si>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</si>
  <si>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G/КМЧ/41/01/0027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</si>
  <si>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</si>
  <si>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</si>
  <si>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</si>
  <si>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G/КМЧ/41/01/0029</t>
  </si>
  <si>
    <t>Установка дуговой защиты на РП-3, П-К (оборудование), инв. № 865117088,  - 12 шт.</t>
  </si>
  <si>
    <t>G/КМЧ/41/01/0030</t>
  </si>
  <si>
    <t>Установка защит для ввода 1 и ввода 2 на РТП-Завойко 110/6 кВ 1х6300 кВА, 1х10000 кВА, П-К (оборудования) инв. № 865116885 - 2 шт.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</si>
  <si>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</si>
  <si>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</si>
  <si>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</si>
  <si>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</si>
  <si>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</si>
  <si>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</si>
  <si>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</si>
  <si>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Установка устройства микропроцессорной защиты на РП-14 2х400 кВА  (оборудование) инв. № 865116921 - 8 шт.</t>
  </si>
  <si>
    <t>Установка дуговой защиты РП-14 2х400 кВА  (оборудование) инв. № 865116921 - 8 шт.</t>
  </si>
  <si>
    <t>Установка устройства микропроцессорной защиты на РП-7 1х250 кВА, 1х160 кВА, Приморский, (оборудование) инв. № 865117000 - 7 шт.</t>
  </si>
  <si>
    <t>Установка дуговой защиты РП-7 1х250 кВА, 1х160 кВА, Приморский, (оборудование) инв. № 865117000 - 7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</si>
  <si>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</si>
  <si>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</si>
  <si>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</si>
  <si>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G/КМЧ/41/01/0048</t>
  </si>
  <si>
    <t>Монтаж шкафа управления АВР-0.4 кВ РТП-Завойко 110/6 кВ 1х6300 кВА, 1х10000 кВА, П-К (оборудование) инв.  № 865116885</t>
  </si>
  <si>
    <t>Модернизация Оборудование ТП-318 инв №865116865</t>
  </si>
  <si>
    <t>Модернизация Оборудование ТП-359 инв №865117005</t>
  </si>
  <si>
    <t>Модернизация Оборудование ТП-140 инв №865116835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</si>
  <si>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</si>
  <si>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</si>
  <si>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</si>
  <si>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</si>
  <si>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ВЛЭП-0,4 кВ ТП 546-2 ,ф.5, караул, ТХ 2 СИП-4 4х35, АС35, инв. № 864014240</t>
  </si>
  <si>
    <t>Реконструкция ВЛЭП-0,4 кВ ВЛ 0,4 ТП 546-2 ф. котельная, казарма, инв. № 864014241</t>
  </si>
  <si>
    <t>Реконструкция ВЛЭП-0,4 кВ ВЛ 0,4 ТП 546-2 ф.8 - Посёлок КНС, инв. № 864014245</t>
  </si>
  <si>
    <t>КЛ 0,4 кВ ТП-388 – Кронштадская 12, инв. № 865116333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</si>
  <si>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</si>
  <si>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</si>
  <si>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</si>
  <si>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</si>
  <si>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</si>
  <si>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</si>
  <si>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</si>
  <si>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</si>
  <si>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</si>
  <si>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</si>
  <si>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</si>
  <si>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</si>
  <si>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</si>
  <si>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</si>
  <si>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</si>
  <si>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</si>
  <si>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</si>
  <si>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</si>
  <si>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</si>
  <si>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</si>
  <si>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</si>
  <si>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</si>
  <si>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</si>
  <si>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</si>
  <si>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</si>
  <si>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</si>
  <si>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</si>
  <si>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</si>
  <si>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</si>
  <si>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</si>
  <si>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</si>
  <si>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</si>
  <si>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</si>
  <si>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</si>
  <si>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</si>
  <si>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</si>
  <si>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G/КМЧ/41/02/0019</t>
  </si>
  <si>
    <t>Строительство ограждения территории ЦМС РЭС "Вилючинский"</t>
  </si>
  <si>
    <t>G/КМЧ/41/02/0020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</si>
  <si>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</si>
  <si>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</si>
  <si>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</si>
  <si>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</si>
  <si>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</si>
  <si>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</si>
  <si>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</si>
  <si>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</si>
  <si>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</si>
  <si>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</si>
  <si>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</si>
  <si>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</si>
  <si>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</si>
  <si>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</si>
  <si>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</si>
  <si>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</si>
  <si>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</si>
  <si>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</si>
  <si>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</si>
  <si>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</si>
  <si>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</si>
  <si>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</si>
  <si>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</si>
  <si>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</si>
  <si>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G/КМЧ/41/02/0021</t>
  </si>
  <si>
    <t>Монтаж и пуско-наладка системы пожарной сигнализации оповещения людей о пожаре в г. Елизово, ул. Шоссейная, д. 1</t>
  </si>
  <si>
    <t>G/КМЧ/41/02/0022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</si>
  <si>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</si>
  <si>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G/КМЧ/41/02/0023</t>
  </si>
  <si>
    <t>G/КМЧ/41/04/0001</t>
  </si>
  <si>
    <t>от « 05_»  мая  2016 г. № 380</t>
  </si>
  <si>
    <t>Показатель максимальной   мощности присоединяемых объектов по производству электрической энергии</t>
  </si>
  <si>
    <t xml:space="preserve">Показатель объема финансовых потребностей, необходимых для реализации мероприятий, млн. руб </t>
  </si>
  <si>
    <t>Утвержденный план 2017</t>
  </si>
  <si>
    <t>G/КМЧ/41/02/0024</t>
  </si>
  <si>
    <t>G/КМЧ/41/02/0025</t>
  </si>
  <si>
    <t>G/КМЧ/41/02/0026</t>
  </si>
  <si>
    <t>G/КМЧ/41/02/0027</t>
  </si>
  <si>
    <t>Замены МВ на ВВ на ТП-114 2х630 кВА, мкр Антенное поле, П-К, (оборудование) инв. № 865117041- 1 шт.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</si>
  <si>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</si>
  <si>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</si>
  <si>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</si>
  <si>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</si>
  <si>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</si>
  <si>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Реконструкция "РТП Приморская" Ограждение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</si>
  <si>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</si>
  <si>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</si>
  <si>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</si>
  <si>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</si>
  <si>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</si>
  <si>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</si>
  <si>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</si>
  <si>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</si>
  <si>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</si>
  <si>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Оплата МПЗ в целях осуществления технологического присоединения объекта по адресу: г. Петропавловск-Камчатский, ул. Боевая, д.16, кв. 2.</t>
  </si>
  <si>
    <t>Строительство «КЛ-0,4 кВ ТП-353 ф.7 - гараж»</t>
  </si>
  <si>
    <t xml:space="preserve"> Cтроительство «ВЛ-0,23 кВ опора № 15 (ВЛ-0,4 кВ ТП-302 ф.9 - ул. Садовая) – дачный дом»</t>
  </si>
  <si>
    <t>Замена МВ на ВВ на РП-7 1х250 кВА. 1х160 КВА, Приморский (оборудование) инв. № 865117000- 6шт.</t>
  </si>
  <si>
    <t>Модернизация ВЛ-0,4 кВ ТП-110 ф.21 - Уличное освещение, инв. № 865117182</t>
  </si>
  <si>
    <t>G/КМЧ/41/02/0035</t>
  </si>
  <si>
    <t>G/КМЧ/41/02/0036</t>
  </si>
  <si>
    <t>G/КМЧ/41/02/0037</t>
  </si>
  <si>
    <t>G/КМЧ/41/02/0038</t>
  </si>
  <si>
    <t>G/КМЧ/41/02/0039</t>
  </si>
  <si>
    <t>G/КМЧ/41/02/0040</t>
  </si>
  <si>
    <t>G/КМЧ/41/02/0041</t>
  </si>
  <si>
    <t>Показатель максимальной мощности присоединяемых потребителей</t>
  </si>
  <si>
    <t>Утвержденные плановые значения показателей приведены в соответствии с  Постановлением Региональной службы по тарифам и ценам Камчатского края от 14 августа 2017 г. № 540  "О внесении изменений в постановление Региональной службы по тарифам и ценам Камчатского края от 13 августа 2015 г. № 146 "Об утверждении инвестиционной программы АО "Оборонэнерго" на 2016-2019 годы".</t>
  </si>
  <si>
    <t>Поставка автомобильной и специальной техники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</si>
  <si>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</si>
  <si>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год</t>
    </r>
  </si>
  <si>
    <t xml:space="preserve">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</si>
</sst>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Cambria"/>
      <family val="1"/>
      <charset val="204"/>
      <scheme val="maj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3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1" fillId="0" borderId="0"/>
    <xf numFmtId="0" fontId="1" fillId="0" borderId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</cellStyleXfs>
  <cellXfs count="103">
    <xf numFmtId="0" fontId="0" fillId="0" borderId="0" xfId="0"/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1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2" borderId="8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3" borderId="8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8" xfId="1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166" fontId="2" fillId="5" borderId="8" xfId="0" applyNumberFormat="1" applyFont="1" applyFill="1" applyBorder="1" applyAlignment="1">
      <alignment horizontal="center" vertical="center" wrapText="1"/>
    </xf>
    <xf numFmtId="0" fontId="4" fillId="4" borderId="8" xfId="1" applyFont="1" applyFill="1" applyBorder="1" applyAlignment="1">
      <alignment horizontal="center" vertical="center" wrapText="1"/>
    </xf>
    <xf numFmtId="166" fontId="2" fillId="0" borderId="8" xfId="0" applyNumberFormat="1" applyFont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vertical="center" wrapText="1"/>
    </xf>
    <xf numFmtId="166" fontId="7" fillId="0" borderId="0" xfId="0" applyNumberFormat="1" applyFont="1" applyAlignment="1">
      <alignment vertical="center"/>
    </xf>
    <xf numFmtId="49" fontId="2" fillId="3" borderId="8" xfId="0" applyNumberFormat="1" applyFont="1" applyFill="1" applyBorder="1" applyAlignment="1">
      <alignment vertical="center" wrapText="1"/>
    </xf>
    <xf numFmtId="166" fontId="4" fillId="3" borderId="8" xfId="0" applyNumberFormat="1" applyFont="1" applyFill="1" applyBorder="1" applyAlignment="1">
      <alignment horizontal="center" vertical="center"/>
    </xf>
    <xf numFmtId="49" fontId="6" fillId="3" borderId="8" xfId="0" applyNumberFormat="1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 wrapText="1"/>
    </xf>
    <xf numFmtId="166" fontId="4" fillId="2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Border="1" applyAlignment="1">
      <alignment vertical="center" wrapText="1"/>
    </xf>
    <xf numFmtId="166" fontId="4" fillId="0" borderId="8" xfId="0" applyNumberFormat="1" applyFont="1" applyBorder="1" applyAlignment="1">
      <alignment horizontal="center" vertical="center"/>
    </xf>
    <xf numFmtId="166" fontId="4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66" fontId="4" fillId="0" borderId="0" xfId="0" applyNumberFormat="1" applyFont="1" applyAlignment="1">
      <alignment vertical="center"/>
    </xf>
    <xf numFmtId="0" fontId="11" fillId="0" borderId="0" xfId="0" applyFont="1" applyFill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vertical="center"/>
    </xf>
    <xf numFmtId="165" fontId="4" fillId="0" borderId="8" xfId="0" applyNumberFormat="1" applyFont="1" applyFill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65" fontId="7" fillId="2" borderId="8" xfId="0" applyNumberFormat="1" applyFont="1" applyFill="1" applyBorder="1" applyAlignment="1">
      <alignment horizontal="center" vertical="center"/>
    </xf>
    <xf numFmtId="165" fontId="4" fillId="3" borderId="8" xfId="0" applyNumberFormat="1" applyFont="1" applyFill="1" applyBorder="1" applyAlignment="1">
      <alignment horizontal="center" vertical="center"/>
    </xf>
    <xf numFmtId="165" fontId="7" fillId="3" borderId="8" xfId="0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>
      <alignment horizontal="center" vertical="center"/>
    </xf>
    <xf numFmtId="0" fontId="2" fillId="6" borderId="8" xfId="0" applyFont="1" applyFill="1" applyBorder="1" applyAlignment="1">
      <alignment vertical="center" wrapText="1"/>
    </xf>
    <xf numFmtId="165" fontId="15" fillId="6" borderId="8" xfId="0" applyNumberFormat="1" applyFont="1" applyFill="1" applyBorder="1" applyAlignment="1">
      <alignment horizontal="center" vertical="center"/>
    </xf>
    <xf numFmtId="165" fontId="4" fillId="6" borderId="8" xfId="0" applyNumberFormat="1" applyFont="1" applyFill="1" applyBorder="1" applyAlignment="1">
      <alignment horizontal="center" vertical="center"/>
    </xf>
    <xf numFmtId="166" fontId="4" fillId="6" borderId="8" xfId="0" applyNumberFormat="1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49" fontId="4" fillId="6" borderId="0" xfId="0" applyNumberFormat="1" applyFont="1" applyFill="1" applyAlignment="1">
      <alignment vertical="center"/>
    </xf>
    <xf numFmtId="0" fontId="4" fillId="6" borderId="0" xfId="0" applyFont="1" applyFill="1" applyAlignment="1">
      <alignment vertical="center"/>
    </xf>
    <xf numFmtId="165" fontId="2" fillId="6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62"/>
  <sheetViews>
    <sheetView tabSelected="1" topLeftCell="A123" workbookViewId="0">
      <selection activeCell="C147" sqref="C147"/>
    </sheetView>
  </sheetViews>
  <sheetFormatPr defaultColWidth="8.85546875" defaultRowHeight="11.25" x14ac:dyDescent="0.25"/>
  <cols>
    <col min="1" max="1" width="5.42578125" style="29" customWidth="1"/>
    <col min="2" max="2" width="44.140625" style="4" customWidth="1"/>
    <col min="3" max="3" width="18.42578125" style="10" customWidth="1"/>
    <col min="4" max="12" width="8.85546875" style="4" customWidth="1"/>
    <col min="13" max="13" width="11.5703125" style="4" customWidth="1"/>
    <col min="14" max="32" width="8.85546875" style="4" customWidth="1"/>
    <col min="33" max="33" width="16" style="4" customWidth="1"/>
    <col min="34" max="34" width="12.140625" style="4" customWidth="1"/>
    <col min="35" max="35" width="15.140625" style="52" customWidth="1"/>
    <col min="36" max="37" width="8.85546875" style="4" bestFit="1" customWidth="1"/>
    <col min="38" max="38" width="8.85546875" style="29" customWidth="1"/>
    <col min="39" max="41" width="8.85546875" style="4" customWidth="1"/>
    <col min="42" max="16384" width="8.85546875" style="4"/>
  </cols>
  <sheetData>
    <row r="1" spans="1:38" x14ac:dyDescent="0.25">
      <c r="AG1" s="101" t="s">
        <v>0</v>
      </c>
      <c r="AH1" s="101"/>
      <c r="AI1" s="101"/>
      <c r="AJ1" s="101"/>
      <c r="AK1" s="101"/>
    </row>
    <row r="2" spans="1:38" x14ac:dyDescent="0.2">
      <c r="AG2" s="102" t="s">
        <v>1</v>
      </c>
      <c r="AH2" s="102"/>
      <c r="AI2" s="102"/>
      <c r="AJ2" s="102"/>
      <c r="AK2" s="102"/>
    </row>
    <row r="3" spans="1:38" x14ac:dyDescent="0.2">
      <c r="A3" s="30"/>
      <c r="B3" s="2"/>
      <c r="C3" s="31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3"/>
      <c r="AG3" s="102" t="s">
        <v>295</v>
      </c>
      <c r="AH3" s="102"/>
      <c r="AI3" s="102"/>
      <c r="AJ3" s="102"/>
      <c r="AK3" s="102"/>
    </row>
    <row r="4" spans="1:38" x14ac:dyDescent="0.2">
      <c r="A4" s="1"/>
      <c r="B4" s="5"/>
      <c r="C4" s="32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73"/>
      <c r="P4" s="73"/>
      <c r="Q4" s="73"/>
      <c r="R4" s="73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6"/>
      <c r="AG4" s="33"/>
      <c r="AH4" s="33"/>
      <c r="AI4" s="33"/>
      <c r="AJ4" s="33"/>
      <c r="AK4" s="33"/>
    </row>
    <row r="5" spans="1:38" s="9" customFormat="1" x14ac:dyDescent="0.2">
      <c r="A5" s="7"/>
      <c r="B5" s="8"/>
      <c r="C5" s="3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6"/>
      <c r="AH5" s="35"/>
      <c r="AI5" s="35"/>
      <c r="AJ5" s="35"/>
      <c r="AL5" s="54"/>
    </row>
    <row r="6" spans="1:38" s="9" customFormat="1" ht="12.75" customHeight="1" x14ac:dyDescent="0.25">
      <c r="A6" s="98" t="s">
        <v>2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54"/>
    </row>
    <row r="7" spans="1:38" s="9" customFormat="1" ht="17.25" customHeight="1" x14ac:dyDescent="0.25">
      <c r="A7" s="98" t="s">
        <v>336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54"/>
    </row>
    <row r="8" spans="1:38" s="9" customFormat="1" ht="15" customHeight="1" x14ac:dyDescent="0.25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54"/>
    </row>
    <row r="9" spans="1:38" s="9" customFormat="1" ht="16.5" customHeight="1" x14ac:dyDescent="0.25">
      <c r="A9" s="99" t="s">
        <v>3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54"/>
    </row>
    <row r="10" spans="1:38" s="9" customFormat="1" ht="15" customHeight="1" x14ac:dyDescent="0.25">
      <c r="A10" s="97" t="s">
        <v>4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54"/>
    </row>
    <row r="11" spans="1:38" s="9" customFormat="1" ht="16.5" customHeight="1" x14ac:dyDescent="0.25">
      <c r="A11" s="97" t="s">
        <v>335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54"/>
    </row>
    <row r="12" spans="1:38" s="9" customFormat="1" ht="25.5" customHeight="1" x14ac:dyDescent="0.25">
      <c r="A12" s="100" t="s">
        <v>332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54"/>
    </row>
    <row r="13" spans="1:38" ht="15" x14ac:dyDescent="0.25">
      <c r="A13" s="97" t="s">
        <v>334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</row>
    <row r="14" spans="1:38" ht="15" x14ac:dyDescent="0.25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</row>
    <row r="15" spans="1:38" x14ac:dyDescent="0.25">
      <c r="A15" s="86" t="s">
        <v>5</v>
      </c>
      <c r="B15" s="89" t="s">
        <v>6</v>
      </c>
      <c r="C15" s="74" t="s">
        <v>7</v>
      </c>
      <c r="D15" s="92" t="s">
        <v>8</v>
      </c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</row>
    <row r="16" spans="1:38" s="14" customFormat="1" ht="10.35" customHeight="1" x14ac:dyDescent="0.25">
      <c r="A16" s="87"/>
      <c r="B16" s="90"/>
      <c r="C16" s="75"/>
      <c r="D16" s="80" t="s">
        <v>9</v>
      </c>
      <c r="E16" s="94"/>
      <c r="F16" s="94"/>
      <c r="G16" s="94"/>
      <c r="H16" s="94"/>
      <c r="I16" s="94"/>
      <c r="J16" s="94"/>
      <c r="K16" s="94"/>
      <c r="L16" s="94"/>
      <c r="M16" s="81"/>
      <c r="N16" s="80" t="s">
        <v>10</v>
      </c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81"/>
      <c r="AB16" s="80" t="s">
        <v>11</v>
      </c>
      <c r="AC16" s="81"/>
      <c r="AD16" s="80" t="s">
        <v>12</v>
      </c>
      <c r="AE16" s="81"/>
      <c r="AF16" s="80" t="s">
        <v>13</v>
      </c>
      <c r="AG16" s="81"/>
      <c r="AH16" s="77" t="s">
        <v>14</v>
      </c>
      <c r="AI16" s="78"/>
      <c r="AJ16" s="80" t="s">
        <v>15</v>
      </c>
      <c r="AK16" s="81"/>
      <c r="AL16" s="28"/>
    </row>
    <row r="17" spans="1:42" s="14" customFormat="1" ht="45.6" customHeight="1" x14ac:dyDescent="0.25">
      <c r="A17" s="87"/>
      <c r="B17" s="90"/>
      <c r="C17" s="75"/>
      <c r="D17" s="95" t="s">
        <v>16</v>
      </c>
      <c r="E17" s="96"/>
      <c r="F17" s="80" t="s">
        <v>17</v>
      </c>
      <c r="G17" s="81"/>
      <c r="H17" s="80" t="s">
        <v>331</v>
      </c>
      <c r="I17" s="81"/>
      <c r="J17" s="80" t="s">
        <v>296</v>
      </c>
      <c r="K17" s="81"/>
      <c r="L17" s="80" t="s">
        <v>18</v>
      </c>
      <c r="M17" s="81"/>
      <c r="N17" s="80" t="s">
        <v>19</v>
      </c>
      <c r="O17" s="81"/>
      <c r="P17" s="80" t="s">
        <v>20</v>
      </c>
      <c r="Q17" s="81"/>
      <c r="R17" s="80" t="s">
        <v>21</v>
      </c>
      <c r="S17" s="81"/>
      <c r="T17" s="80" t="s">
        <v>22</v>
      </c>
      <c r="U17" s="81"/>
      <c r="V17" s="80" t="s">
        <v>23</v>
      </c>
      <c r="W17" s="81"/>
      <c r="X17" s="77" t="s">
        <v>24</v>
      </c>
      <c r="Y17" s="79"/>
      <c r="Z17" s="82" t="s">
        <v>25</v>
      </c>
      <c r="AA17" s="83"/>
      <c r="AB17" s="80" t="s">
        <v>26</v>
      </c>
      <c r="AC17" s="81"/>
      <c r="AD17" s="80" t="s">
        <v>26</v>
      </c>
      <c r="AE17" s="81"/>
      <c r="AF17" s="80" t="s">
        <v>26</v>
      </c>
      <c r="AG17" s="81"/>
      <c r="AH17" s="84" t="s">
        <v>297</v>
      </c>
      <c r="AI17" s="85"/>
      <c r="AJ17" s="80" t="s">
        <v>26</v>
      </c>
      <c r="AK17" s="81"/>
      <c r="AL17" s="28"/>
    </row>
    <row r="18" spans="1:42" s="14" customFormat="1" ht="22.5" x14ac:dyDescent="0.25">
      <c r="A18" s="88"/>
      <c r="B18" s="91"/>
      <c r="C18" s="76"/>
      <c r="D18" s="12" t="s">
        <v>27</v>
      </c>
      <c r="E18" s="36" t="s">
        <v>28</v>
      </c>
      <c r="F18" s="12" t="s">
        <v>27</v>
      </c>
      <c r="G18" s="36" t="s">
        <v>28</v>
      </c>
      <c r="H18" s="12" t="s">
        <v>27</v>
      </c>
      <c r="I18" s="36" t="s">
        <v>28</v>
      </c>
      <c r="J18" s="12" t="s">
        <v>27</v>
      </c>
      <c r="K18" s="12" t="s">
        <v>28</v>
      </c>
      <c r="L18" s="12" t="s">
        <v>27</v>
      </c>
      <c r="M18" s="12" t="s">
        <v>28</v>
      </c>
      <c r="N18" s="12" t="s">
        <v>27</v>
      </c>
      <c r="O18" s="36" t="s">
        <v>28</v>
      </c>
      <c r="P18" s="12" t="s">
        <v>27</v>
      </c>
      <c r="Q18" s="36" t="s">
        <v>28</v>
      </c>
      <c r="R18" s="12" t="s">
        <v>27</v>
      </c>
      <c r="S18" s="12" t="s">
        <v>28</v>
      </c>
      <c r="T18" s="12" t="s">
        <v>27</v>
      </c>
      <c r="U18" s="36" t="s">
        <v>28</v>
      </c>
      <c r="V18" s="12" t="s">
        <v>27</v>
      </c>
      <c r="W18" s="36" t="s">
        <v>28</v>
      </c>
      <c r="X18" s="12" t="s">
        <v>27</v>
      </c>
      <c r="Y18" s="36" t="s">
        <v>28</v>
      </c>
      <c r="Z18" s="37" t="s">
        <v>27</v>
      </c>
      <c r="AA18" s="36" t="s">
        <v>28</v>
      </c>
      <c r="AB18" s="12" t="s">
        <v>27</v>
      </c>
      <c r="AC18" s="12" t="s">
        <v>28</v>
      </c>
      <c r="AD18" s="12" t="s">
        <v>27</v>
      </c>
      <c r="AE18" s="12" t="s">
        <v>28</v>
      </c>
      <c r="AF18" s="12" t="s">
        <v>27</v>
      </c>
      <c r="AG18" s="12" t="s">
        <v>28</v>
      </c>
      <c r="AH18" s="38" t="s">
        <v>298</v>
      </c>
      <c r="AI18" s="39" t="s">
        <v>28</v>
      </c>
      <c r="AJ18" s="12" t="s">
        <v>27</v>
      </c>
      <c r="AK18" s="36" t="s">
        <v>28</v>
      </c>
      <c r="AL18" s="28"/>
    </row>
    <row r="19" spans="1:42" s="14" customFormat="1" x14ac:dyDescent="0.25">
      <c r="A19" s="11">
        <v>1</v>
      </c>
      <c r="B19" s="12">
        <v>2</v>
      </c>
      <c r="C19" s="20">
        <v>3</v>
      </c>
      <c r="D19" s="12" t="s">
        <v>29</v>
      </c>
      <c r="E19" s="12" t="s">
        <v>30</v>
      </c>
      <c r="F19" s="12" t="s">
        <v>31</v>
      </c>
      <c r="G19" s="12" t="s">
        <v>32</v>
      </c>
      <c r="H19" s="12"/>
      <c r="I19" s="12"/>
      <c r="J19" s="12" t="s">
        <v>33</v>
      </c>
      <c r="K19" s="12" t="s">
        <v>33</v>
      </c>
      <c r="L19" s="12"/>
      <c r="M19" s="12"/>
      <c r="N19" s="12" t="s">
        <v>34</v>
      </c>
      <c r="O19" s="12" t="s">
        <v>35</v>
      </c>
      <c r="P19" s="12" t="s">
        <v>36</v>
      </c>
      <c r="Q19" s="12" t="s">
        <v>37</v>
      </c>
      <c r="R19" s="12" t="s">
        <v>38</v>
      </c>
      <c r="S19" s="12" t="s">
        <v>38</v>
      </c>
      <c r="T19" s="12"/>
      <c r="U19" s="12"/>
      <c r="V19" s="12"/>
      <c r="W19" s="12"/>
      <c r="X19" s="12"/>
      <c r="Y19" s="12"/>
      <c r="Z19" s="12"/>
      <c r="AA19" s="12"/>
      <c r="AB19" s="12" t="s">
        <v>39</v>
      </c>
      <c r="AC19" s="12" t="s">
        <v>40</v>
      </c>
      <c r="AD19" s="12" t="s">
        <v>41</v>
      </c>
      <c r="AE19" s="12" t="s">
        <v>42</v>
      </c>
      <c r="AF19" s="12" t="s">
        <v>43</v>
      </c>
      <c r="AG19" s="12" t="s">
        <v>44</v>
      </c>
      <c r="AH19" s="40" t="s">
        <v>45</v>
      </c>
      <c r="AI19" s="12" t="s">
        <v>46</v>
      </c>
      <c r="AJ19" s="12" t="s">
        <v>47</v>
      </c>
      <c r="AK19" s="12" t="s">
        <v>48</v>
      </c>
      <c r="AL19" s="28"/>
    </row>
    <row r="20" spans="1:42" s="17" customFormat="1" ht="38.1" customHeight="1" x14ac:dyDescent="0.25">
      <c r="A20" s="41" t="s">
        <v>49</v>
      </c>
      <c r="B20" s="15" t="s">
        <v>50</v>
      </c>
      <c r="C20" s="16" t="s">
        <v>53</v>
      </c>
      <c r="D20" s="16">
        <f>D21+D22+D23+D24+D25+D26</f>
        <v>124.35</v>
      </c>
      <c r="E20" s="16">
        <f t="shared" ref="E20:AK20" si="0">E21+E22+E23+E24+E25+E26</f>
        <v>50.545000000000002</v>
      </c>
      <c r="F20" s="16">
        <f t="shared" si="0"/>
        <v>27.95</v>
      </c>
      <c r="G20" s="16">
        <f t="shared" si="0"/>
        <v>1.9490000000000001</v>
      </c>
      <c r="H20" s="16">
        <f t="shared" si="0"/>
        <v>0</v>
      </c>
      <c r="I20" s="16">
        <f t="shared" si="0"/>
        <v>0.17699999999999999</v>
      </c>
      <c r="J20" s="16">
        <f t="shared" si="0"/>
        <v>0</v>
      </c>
      <c r="K20" s="16">
        <f t="shared" si="0"/>
        <v>0</v>
      </c>
      <c r="L20" s="16">
        <f t="shared" si="0"/>
        <v>0</v>
      </c>
      <c r="M20" s="16">
        <f t="shared" si="0"/>
        <v>0</v>
      </c>
      <c r="N20" s="16">
        <f t="shared" si="0"/>
        <v>0</v>
      </c>
      <c r="O20" s="16">
        <f t="shared" si="0"/>
        <v>0</v>
      </c>
      <c r="P20" s="16">
        <f t="shared" si="0"/>
        <v>0</v>
      </c>
      <c r="Q20" s="16">
        <f t="shared" si="0"/>
        <v>0</v>
      </c>
      <c r="R20" s="16">
        <f t="shared" si="0"/>
        <v>0</v>
      </c>
      <c r="S20" s="16">
        <f t="shared" si="0"/>
        <v>0</v>
      </c>
      <c r="T20" s="16">
        <f t="shared" si="0"/>
        <v>0</v>
      </c>
      <c r="U20" s="16">
        <f t="shared" si="0"/>
        <v>0</v>
      </c>
      <c r="V20" s="16">
        <f t="shared" si="0"/>
        <v>0</v>
      </c>
      <c r="W20" s="16">
        <f t="shared" si="0"/>
        <v>0</v>
      </c>
      <c r="X20" s="16">
        <f t="shared" si="0"/>
        <v>0</v>
      </c>
      <c r="Y20" s="16">
        <f t="shared" si="0"/>
        <v>6</v>
      </c>
      <c r="Z20" s="16">
        <f>Z21+Z22+Z23+Z24+Z25+Z26</f>
        <v>1</v>
      </c>
      <c r="AA20" s="16">
        <f>AA21+AA22+AA23+AA24+AA25+AA26</f>
        <v>0</v>
      </c>
      <c r="AB20" s="16">
        <f t="shared" si="0"/>
        <v>0</v>
      </c>
      <c r="AC20" s="16">
        <f t="shared" si="0"/>
        <v>3</v>
      </c>
      <c r="AD20" s="16">
        <f t="shared" si="0"/>
        <v>0</v>
      </c>
      <c r="AE20" s="16">
        <f t="shared" si="0"/>
        <v>0</v>
      </c>
      <c r="AF20" s="16">
        <f t="shared" si="0"/>
        <v>0</v>
      </c>
      <c r="AG20" s="16">
        <f t="shared" si="0"/>
        <v>0</v>
      </c>
      <c r="AH20" s="58">
        <f t="shared" si="0"/>
        <v>1992.4830000000002</v>
      </c>
      <c r="AI20" s="58">
        <f t="shared" si="0"/>
        <v>221.07759999999999</v>
      </c>
      <c r="AJ20" s="16">
        <f t="shared" si="0"/>
        <v>0</v>
      </c>
      <c r="AK20" s="16">
        <f t="shared" si="0"/>
        <v>0</v>
      </c>
      <c r="AL20" s="55"/>
      <c r="AN20" s="42"/>
      <c r="AO20" s="42"/>
      <c r="AP20" s="42"/>
    </row>
    <row r="21" spans="1:42" x14ac:dyDescent="0.25">
      <c r="A21" s="43" t="s">
        <v>51</v>
      </c>
      <c r="B21" s="18" t="s">
        <v>52</v>
      </c>
      <c r="C21" s="19" t="s">
        <v>53</v>
      </c>
      <c r="D21" s="19">
        <f>D28</f>
        <v>73.644999999999996</v>
      </c>
      <c r="E21" s="19">
        <f t="shared" ref="E21:AK21" si="1">E28</f>
        <v>0</v>
      </c>
      <c r="F21" s="19">
        <f t="shared" si="1"/>
        <v>19.943999999999999</v>
      </c>
      <c r="G21" s="19">
        <f t="shared" si="1"/>
        <v>1.4490000000000001</v>
      </c>
      <c r="H21" s="19">
        <f t="shared" si="1"/>
        <v>0</v>
      </c>
      <c r="I21" s="19">
        <f t="shared" si="1"/>
        <v>0.17699999999999999</v>
      </c>
      <c r="J21" s="19">
        <f t="shared" si="1"/>
        <v>0</v>
      </c>
      <c r="K21" s="19">
        <f t="shared" si="1"/>
        <v>0</v>
      </c>
      <c r="L21" s="19">
        <f t="shared" si="1"/>
        <v>0</v>
      </c>
      <c r="M21" s="19">
        <f t="shared" si="1"/>
        <v>0</v>
      </c>
      <c r="N21" s="19">
        <f t="shared" si="1"/>
        <v>0</v>
      </c>
      <c r="O21" s="19">
        <f t="shared" si="1"/>
        <v>0</v>
      </c>
      <c r="P21" s="19">
        <f t="shared" si="1"/>
        <v>0</v>
      </c>
      <c r="Q21" s="19">
        <f t="shared" si="1"/>
        <v>0</v>
      </c>
      <c r="R21" s="19">
        <f t="shared" si="1"/>
        <v>0</v>
      </c>
      <c r="S21" s="19">
        <f t="shared" si="1"/>
        <v>0</v>
      </c>
      <c r="T21" s="19">
        <f t="shared" si="1"/>
        <v>0</v>
      </c>
      <c r="U21" s="19">
        <f t="shared" si="1"/>
        <v>0</v>
      </c>
      <c r="V21" s="19">
        <f t="shared" si="1"/>
        <v>0</v>
      </c>
      <c r="W21" s="19">
        <f t="shared" si="1"/>
        <v>0</v>
      </c>
      <c r="X21" s="19">
        <f t="shared" si="1"/>
        <v>0</v>
      </c>
      <c r="Y21" s="19">
        <f t="shared" si="1"/>
        <v>0</v>
      </c>
      <c r="Z21" s="19">
        <f>Z28</f>
        <v>0</v>
      </c>
      <c r="AA21" s="19">
        <f>AA28</f>
        <v>0</v>
      </c>
      <c r="AB21" s="19">
        <f t="shared" si="1"/>
        <v>0</v>
      </c>
      <c r="AC21" s="19">
        <f t="shared" si="1"/>
        <v>0</v>
      </c>
      <c r="AD21" s="19">
        <f t="shared" si="1"/>
        <v>0</v>
      </c>
      <c r="AE21" s="19">
        <f t="shared" si="1"/>
        <v>0</v>
      </c>
      <c r="AF21" s="19">
        <f t="shared" si="1"/>
        <v>0</v>
      </c>
      <c r="AG21" s="19">
        <f t="shared" si="1"/>
        <v>0</v>
      </c>
      <c r="AH21" s="59">
        <f>AH28</f>
        <v>1966.6190000000001</v>
      </c>
      <c r="AI21" s="59">
        <f>AI28</f>
        <v>203.15579999999997</v>
      </c>
      <c r="AJ21" s="19">
        <f t="shared" si="1"/>
        <v>0</v>
      </c>
      <c r="AK21" s="19">
        <f t="shared" si="1"/>
        <v>0</v>
      </c>
    </row>
    <row r="22" spans="1:42" ht="22.5" x14ac:dyDescent="0.25">
      <c r="A22" s="43" t="s">
        <v>54</v>
      </c>
      <c r="B22" s="18" t="s">
        <v>55</v>
      </c>
      <c r="C22" s="19" t="s">
        <v>53</v>
      </c>
      <c r="D22" s="19">
        <f>D80</f>
        <v>50.704999999999998</v>
      </c>
      <c r="E22" s="19">
        <f t="shared" ref="E22:AK22" si="2">E80</f>
        <v>50.545000000000002</v>
      </c>
      <c r="F22" s="19">
        <f t="shared" si="2"/>
        <v>8.0060000000000002</v>
      </c>
      <c r="G22" s="19">
        <f t="shared" si="2"/>
        <v>0.5</v>
      </c>
      <c r="H22" s="19">
        <f t="shared" si="2"/>
        <v>0</v>
      </c>
      <c r="I22" s="19">
        <f t="shared" si="2"/>
        <v>0</v>
      </c>
      <c r="J22" s="19">
        <f t="shared" si="2"/>
        <v>0</v>
      </c>
      <c r="K22" s="19">
        <f t="shared" si="2"/>
        <v>0</v>
      </c>
      <c r="L22" s="19">
        <f t="shared" si="2"/>
        <v>0</v>
      </c>
      <c r="M22" s="19">
        <f t="shared" si="2"/>
        <v>0</v>
      </c>
      <c r="N22" s="19">
        <f t="shared" si="2"/>
        <v>0</v>
      </c>
      <c r="O22" s="19">
        <f t="shared" si="2"/>
        <v>0</v>
      </c>
      <c r="P22" s="19">
        <f t="shared" si="2"/>
        <v>0</v>
      </c>
      <c r="Q22" s="19">
        <f t="shared" si="2"/>
        <v>0</v>
      </c>
      <c r="R22" s="19">
        <f t="shared" si="2"/>
        <v>0</v>
      </c>
      <c r="S22" s="19">
        <f t="shared" si="2"/>
        <v>0</v>
      </c>
      <c r="T22" s="19">
        <f t="shared" si="2"/>
        <v>0</v>
      </c>
      <c r="U22" s="19">
        <f t="shared" si="2"/>
        <v>0</v>
      </c>
      <c r="V22" s="19">
        <f t="shared" si="2"/>
        <v>0</v>
      </c>
      <c r="W22" s="19">
        <f t="shared" si="2"/>
        <v>0</v>
      </c>
      <c r="X22" s="19">
        <f t="shared" si="2"/>
        <v>0</v>
      </c>
      <c r="Y22" s="19">
        <f t="shared" si="2"/>
        <v>6</v>
      </c>
      <c r="Z22" s="19">
        <f>Z80</f>
        <v>0</v>
      </c>
      <c r="AA22" s="19">
        <f>AA80</f>
        <v>0</v>
      </c>
      <c r="AB22" s="19">
        <f t="shared" si="2"/>
        <v>0</v>
      </c>
      <c r="AC22" s="19">
        <f t="shared" si="2"/>
        <v>3</v>
      </c>
      <c r="AD22" s="19">
        <f t="shared" si="2"/>
        <v>0</v>
      </c>
      <c r="AE22" s="19">
        <f t="shared" si="2"/>
        <v>0</v>
      </c>
      <c r="AF22" s="19">
        <f t="shared" si="2"/>
        <v>0</v>
      </c>
      <c r="AG22" s="19">
        <f t="shared" si="2"/>
        <v>0</v>
      </c>
      <c r="AH22" s="59">
        <f>AH80</f>
        <v>25.317</v>
      </c>
      <c r="AI22" s="59">
        <f t="shared" si="2"/>
        <v>17.024400000000004</v>
      </c>
      <c r="AJ22" s="19">
        <f t="shared" si="2"/>
        <v>0</v>
      </c>
      <c r="AK22" s="19">
        <f t="shared" si="2"/>
        <v>0</v>
      </c>
    </row>
    <row r="23" spans="1:42" ht="33.75" x14ac:dyDescent="0.25">
      <c r="A23" s="43" t="s">
        <v>56</v>
      </c>
      <c r="B23" s="18" t="s">
        <v>57</v>
      </c>
      <c r="C23" s="19" t="s">
        <v>53</v>
      </c>
      <c r="D23" s="19">
        <f>D136</f>
        <v>0</v>
      </c>
      <c r="E23" s="19">
        <f t="shared" ref="E23:AK23" si="3">E136</f>
        <v>0</v>
      </c>
      <c r="F23" s="19">
        <f t="shared" si="3"/>
        <v>0</v>
      </c>
      <c r="G23" s="19">
        <f t="shared" si="3"/>
        <v>0</v>
      </c>
      <c r="H23" s="19">
        <f t="shared" si="3"/>
        <v>0</v>
      </c>
      <c r="I23" s="19">
        <f t="shared" si="3"/>
        <v>0</v>
      </c>
      <c r="J23" s="19">
        <f t="shared" si="3"/>
        <v>0</v>
      </c>
      <c r="K23" s="19">
        <f t="shared" si="3"/>
        <v>0</v>
      </c>
      <c r="L23" s="19">
        <f t="shared" si="3"/>
        <v>0</v>
      </c>
      <c r="M23" s="19">
        <f t="shared" si="3"/>
        <v>0</v>
      </c>
      <c r="N23" s="19">
        <f t="shared" si="3"/>
        <v>0</v>
      </c>
      <c r="O23" s="19">
        <f t="shared" si="3"/>
        <v>0</v>
      </c>
      <c r="P23" s="19">
        <f t="shared" si="3"/>
        <v>0</v>
      </c>
      <c r="Q23" s="19">
        <f t="shared" si="3"/>
        <v>0</v>
      </c>
      <c r="R23" s="19">
        <f t="shared" si="3"/>
        <v>0</v>
      </c>
      <c r="S23" s="19">
        <f t="shared" si="3"/>
        <v>0</v>
      </c>
      <c r="T23" s="19">
        <f t="shared" si="3"/>
        <v>0</v>
      </c>
      <c r="U23" s="19">
        <f t="shared" si="3"/>
        <v>0</v>
      </c>
      <c r="V23" s="19">
        <f t="shared" si="3"/>
        <v>0</v>
      </c>
      <c r="W23" s="19">
        <f t="shared" si="3"/>
        <v>0</v>
      </c>
      <c r="X23" s="19">
        <f t="shared" si="3"/>
        <v>0</v>
      </c>
      <c r="Y23" s="19">
        <f t="shared" si="3"/>
        <v>0</v>
      </c>
      <c r="Z23" s="19">
        <f>Z136</f>
        <v>0</v>
      </c>
      <c r="AA23" s="19">
        <f>AA136</f>
        <v>0</v>
      </c>
      <c r="AB23" s="19">
        <f t="shared" si="3"/>
        <v>0</v>
      </c>
      <c r="AC23" s="19">
        <f t="shared" si="3"/>
        <v>0</v>
      </c>
      <c r="AD23" s="19">
        <f t="shared" si="3"/>
        <v>0</v>
      </c>
      <c r="AE23" s="19">
        <f t="shared" si="3"/>
        <v>0</v>
      </c>
      <c r="AF23" s="19">
        <f t="shared" si="3"/>
        <v>0</v>
      </c>
      <c r="AG23" s="19">
        <f t="shared" si="3"/>
        <v>0</v>
      </c>
      <c r="AH23" s="59">
        <f>AH136</f>
        <v>0</v>
      </c>
      <c r="AI23" s="59">
        <f t="shared" si="3"/>
        <v>0</v>
      </c>
      <c r="AJ23" s="19">
        <f t="shared" si="3"/>
        <v>0</v>
      </c>
      <c r="AK23" s="19">
        <f t="shared" si="3"/>
        <v>0</v>
      </c>
    </row>
    <row r="24" spans="1:42" ht="22.5" x14ac:dyDescent="0.25">
      <c r="A24" s="43" t="s">
        <v>58</v>
      </c>
      <c r="B24" s="18" t="s">
        <v>59</v>
      </c>
      <c r="C24" s="19" t="s">
        <v>53</v>
      </c>
      <c r="D24" s="19">
        <f>D139</f>
        <v>0</v>
      </c>
      <c r="E24" s="19">
        <f t="shared" ref="E24:AK24" si="4">E139</f>
        <v>0</v>
      </c>
      <c r="F24" s="19">
        <f t="shared" si="4"/>
        <v>0</v>
      </c>
      <c r="G24" s="19">
        <f t="shared" si="4"/>
        <v>0</v>
      </c>
      <c r="H24" s="19">
        <f t="shared" si="4"/>
        <v>0</v>
      </c>
      <c r="I24" s="19">
        <f t="shared" si="4"/>
        <v>0</v>
      </c>
      <c r="J24" s="19">
        <f t="shared" si="4"/>
        <v>0</v>
      </c>
      <c r="K24" s="19">
        <f t="shared" si="4"/>
        <v>0</v>
      </c>
      <c r="L24" s="19">
        <f t="shared" si="4"/>
        <v>0</v>
      </c>
      <c r="M24" s="19">
        <f t="shared" si="4"/>
        <v>0</v>
      </c>
      <c r="N24" s="19">
        <f t="shared" si="4"/>
        <v>0</v>
      </c>
      <c r="O24" s="19">
        <f t="shared" si="4"/>
        <v>0</v>
      </c>
      <c r="P24" s="19">
        <f t="shared" si="4"/>
        <v>0</v>
      </c>
      <c r="Q24" s="19">
        <f t="shared" si="4"/>
        <v>0</v>
      </c>
      <c r="R24" s="19">
        <f t="shared" si="4"/>
        <v>0</v>
      </c>
      <c r="S24" s="19">
        <f t="shared" si="4"/>
        <v>0</v>
      </c>
      <c r="T24" s="19">
        <f t="shared" si="4"/>
        <v>0</v>
      </c>
      <c r="U24" s="19">
        <f t="shared" si="4"/>
        <v>0</v>
      </c>
      <c r="V24" s="19">
        <f t="shared" si="4"/>
        <v>0</v>
      </c>
      <c r="W24" s="19">
        <f t="shared" si="4"/>
        <v>0</v>
      </c>
      <c r="X24" s="19">
        <f t="shared" si="4"/>
        <v>0</v>
      </c>
      <c r="Y24" s="19">
        <f t="shared" si="4"/>
        <v>0</v>
      </c>
      <c r="Z24" s="19">
        <f>Z139</f>
        <v>0</v>
      </c>
      <c r="AA24" s="19">
        <f>AA139</f>
        <v>0</v>
      </c>
      <c r="AB24" s="19">
        <f t="shared" si="4"/>
        <v>0</v>
      </c>
      <c r="AC24" s="19">
        <f t="shared" si="4"/>
        <v>0</v>
      </c>
      <c r="AD24" s="19">
        <f t="shared" si="4"/>
        <v>0</v>
      </c>
      <c r="AE24" s="19">
        <f t="shared" si="4"/>
        <v>0</v>
      </c>
      <c r="AF24" s="19">
        <f t="shared" si="4"/>
        <v>0</v>
      </c>
      <c r="AG24" s="19">
        <f t="shared" si="4"/>
        <v>0</v>
      </c>
      <c r="AH24" s="59">
        <f>AH139</f>
        <v>0</v>
      </c>
      <c r="AI24" s="59">
        <f t="shared" si="4"/>
        <v>0</v>
      </c>
      <c r="AJ24" s="19">
        <f t="shared" si="4"/>
        <v>0</v>
      </c>
      <c r="AK24" s="19">
        <f t="shared" si="4"/>
        <v>0</v>
      </c>
    </row>
    <row r="25" spans="1:42" ht="22.5" x14ac:dyDescent="0.25">
      <c r="A25" s="43" t="s">
        <v>60</v>
      </c>
      <c r="B25" s="18" t="s">
        <v>61</v>
      </c>
      <c r="C25" s="19" t="s">
        <v>53</v>
      </c>
      <c r="D25" s="19">
        <f>D146</f>
        <v>0</v>
      </c>
      <c r="E25" s="19">
        <f t="shared" ref="E25:AK26" si="5">E146</f>
        <v>0</v>
      </c>
      <c r="F25" s="19">
        <f t="shared" si="5"/>
        <v>0</v>
      </c>
      <c r="G25" s="19">
        <f t="shared" si="5"/>
        <v>0</v>
      </c>
      <c r="H25" s="19">
        <f t="shared" si="5"/>
        <v>0</v>
      </c>
      <c r="I25" s="19">
        <f t="shared" si="5"/>
        <v>0</v>
      </c>
      <c r="J25" s="19">
        <f t="shared" si="5"/>
        <v>0</v>
      </c>
      <c r="K25" s="19">
        <f t="shared" si="5"/>
        <v>0</v>
      </c>
      <c r="L25" s="19">
        <f t="shared" si="5"/>
        <v>0</v>
      </c>
      <c r="M25" s="19">
        <f t="shared" si="5"/>
        <v>0</v>
      </c>
      <c r="N25" s="19">
        <f t="shared" si="5"/>
        <v>0</v>
      </c>
      <c r="O25" s="19">
        <f t="shared" si="5"/>
        <v>0</v>
      </c>
      <c r="P25" s="19">
        <f t="shared" si="5"/>
        <v>0</v>
      </c>
      <c r="Q25" s="19">
        <f t="shared" si="5"/>
        <v>0</v>
      </c>
      <c r="R25" s="19">
        <f t="shared" si="5"/>
        <v>0</v>
      </c>
      <c r="S25" s="19">
        <f t="shared" si="5"/>
        <v>0</v>
      </c>
      <c r="T25" s="19">
        <f t="shared" si="5"/>
        <v>0</v>
      </c>
      <c r="U25" s="19">
        <f t="shared" si="5"/>
        <v>0</v>
      </c>
      <c r="V25" s="19">
        <f t="shared" si="5"/>
        <v>0</v>
      </c>
      <c r="W25" s="19">
        <f t="shared" si="5"/>
        <v>0</v>
      </c>
      <c r="X25" s="19">
        <f t="shared" si="5"/>
        <v>0</v>
      </c>
      <c r="Y25" s="19">
        <f t="shared" si="5"/>
        <v>0</v>
      </c>
      <c r="Z25" s="19">
        <f>Z146</f>
        <v>0</v>
      </c>
      <c r="AA25" s="19">
        <f>AA146</f>
        <v>0</v>
      </c>
      <c r="AB25" s="19">
        <f t="shared" si="5"/>
        <v>0</v>
      </c>
      <c r="AC25" s="19">
        <f t="shared" si="5"/>
        <v>0</v>
      </c>
      <c r="AD25" s="19">
        <f t="shared" si="5"/>
        <v>0</v>
      </c>
      <c r="AE25" s="19">
        <f t="shared" si="5"/>
        <v>0</v>
      </c>
      <c r="AF25" s="19">
        <f t="shared" si="5"/>
        <v>0</v>
      </c>
      <c r="AG25" s="19">
        <f t="shared" si="5"/>
        <v>0</v>
      </c>
      <c r="AH25" s="59">
        <f>AH146</f>
        <v>0</v>
      </c>
      <c r="AI25" s="59">
        <f t="shared" si="5"/>
        <v>0</v>
      </c>
      <c r="AJ25" s="19">
        <f t="shared" si="5"/>
        <v>0</v>
      </c>
      <c r="AK25" s="19">
        <f t="shared" si="5"/>
        <v>0</v>
      </c>
    </row>
    <row r="26" spans="1:42" x14ac:dyDescent="0.25">
      <c r="A26" s="43" t="s">
        <v>62</v>
      </c>
      <c r="B26" s="18" t="s">
        <v>63</v>
      </c>
      <c r="C26" s="19" t="s">
        <v>53</v>
      </c>
      <c r="D26" s="19">
        <f>D147</f>
        <v>0</v>
      </c>
      <c r="E26" s="19">
        <f t="shared" si="5"/>
        <v>0</v>
      </c>
      <c r="F26" s="19">
        <f t="shared" si="5"/>
        <v>0</v>
      </c>
      <c r="G26" s="19">
        <f t="shared" si="5"/>
        <v>0</v>
      </c>
      <c r="H26" s="19">
        <f t="shared" si="5"/>
        <v>0</v>
      </c>
      <c r="I26" s="19">
        <f t="shared" si="5"/>
        <v>0</v>
      </c>
      <c r="J26" s="19">
        <f t="shared" si="5"/>
        <v>0</v>
      </c>
      <c r="K26" s="19">
        <f t="shared" si="5"/>
        <v>0</v>
      </c>
      <c r="L26" s="19">
        <f t="shared" si="5"/>
        <v>0</v>
      </c>
      <c r="M26" s="19">
        <f t="shared" si="5"/>
        <v>0</v>
      </c>
      <c r="N26" s="19">
        <f t="shared" si="5"/>
        <v>0</v>
      </c>
      <c r="O26" s="19">
        <f t="shared" si="5"/>
        <v>0</v>
      </c>
      <c r="P26" s="19">
        <f t="shared" si="5"/>
        <v>0</v>
      </c>
      <c r="Q26" s="19">
        <f t="shared" si="5"/>
        <v>0</v>
      </c>
      <c r="R26" s="19">
        <f t="shared" si="5"/>
        <v>0</v>
      </c>
      <c r="S26" s="19">
        <f t="shared" si="5"/>
        <v>0</v>
      </c>
      <c r="T26" s="19">
        <f t="shared" si="5"/>
        <v>0</v>
      </c>
      <c r="U26" s="19">
        <f t="shared" si="5"/>
        <v>0</v>
      </c>
      <c r="V26" s="19">
        <f t="shared" si="5"/>
        <v>0</v>
      </c>
      <c r="W26" s="19">
        <f t="shared" si="5"/>
        <v>0</v>
      </c>
      <c r="X26" s="19">
        <f t="shared" si="5"/>
        <v>0</v>
      </c>
      <c r="Y26" s="19">
        <f t="shared" si="5"/>
        <v>0</v>
      </c>
      <c r="Z26" s="19">
        <f>Z147</f>
        <v>1</v>
      </c>
      <c r="AA26" s="19">
        <f>AA147</f>
        <v>0</v>
      </c>
      <c r="AB26" s="19">
        <f t="shared" si="5"/>
        <v>0</v>
      </c>
      <c r="AC26" s="19">
        <f t="shared" si="5"/>
        <v>0</v>
      </c>
      <c r="AD26" s="19">
        <f t="shared" si="5"/>
        <v>0</v>
      </c>
      <c r="AE26" s="19">
        <f t="shared" si="5"/>
        <v>0</v>
      </c>
      <c r="AF26" s="19">
        <f t="shared" si="5"/>
        <v>0</v>
      </c>
      <c r="AG26" s="19">
        <f t="shared" si="5"/>
        <v>0</v>
      </c>
      <c r="AH26" s="59">
        <f>AH147</f>
        <v>0.54700000000000004</v>
      </c>
      <c r="AI26" s="59">
        <f>AI147</f>
        <v>0.89739999999999998</v>
      </c>
      <c r="AJ26" s="19">
        <f t="shared" si="5"/>
        <v>0</v>
      </c>
      <c r="AK26" s="19">
        <f t="shared" si="5"/>
        <v>0</v>
      </c>
    </row>
    <row r="27" spans="1:42" s="17" customFormat="1" ht="10.5" x14ac:dyDescent="0.25">
      <c r="A27" s="45" t="s">
        <v>64</v>
      </c>
      <c r="B27" s="22" t="s">
        <v>65</v>
      </c>
      <c r="C27" s="23" t="s">
        <v>53</v>
      </c>
      <c r="D27" s="23">
        <f t="shared" ref="D27:AK27" si="6">D28+D80+D136+D139+D146+D147</f>
        <v>124.35</v>
      </c>
      <c r="E27" s="23">
        <f t="shared" si="6"/>
        <v>50.545000000000002</v>
      </c>
      <c r="F27" s="23">
        <f t="shared" si="6"/>
        <v>27.95</v>
      </c>
      <c r="G27" s="23">
        <f t="shared" si="6"/>
        <v>1.9490000000000001</v>
      </c>
      <c r="H27" s="23">
        <f t="shared" si="6"/>
        <v>0</v>
      </c>
      <c r="I27" s="23">
        <f t="shared" si="6"/>
        <v>0.17699999999999999</v>
      </c>
      <c r="J27" s="23">
        <f t="shared" si="6"/>
        <v>0</v>
      </c>
      <c r="K27" s="23">
        <f t="shared" si="6"/>
        <v>0</v>
      </c>
      <c r="L27" s="23">
        <f t="shared" si="6"/>
        <v>0</v>
      </c>
      <c r="M27" s="23">
        <f t="shared" si="6"/>
        <v>0</v>
      </c>
      <c r="N27" s="23">
        <f t="shared" si="6"/>
        <v>0</v>
      </c>
      <c r="O27" s="23">
        <f t="shared" si="6"/>
        <v>0</v>
      </c>
      <c r="P27" s="23">
        <f t="shared" si="6"/>
        <v>0</v>
      </c>
      <c r="Q27" s="23">
        <f t="shared" si="6"/>
        <v>0</v>
      </c>
      <c r="R27" s="23">
        <f t="shared" si="6"/>
        <v>0</v>
      </c>
      <c r="S27" s="23">
        <f t="shared" si="6"/>
        <v>0</v>
      </c>
      <c r="T27" s="23">
        <f t="shared" si="6"/>
        <v>0</v>
      </c>
      <c r="U27" s="23">
        <f t="shared" si="6"/>
        <v>0</v>
      </c>
      <c r="V27" s="23">
        <f t="shared" si="6"/>
        <v>0</v>
      </c>
      <c r="W27" s="23">
        <f t="shared" si="6"/>
        <v>0</v>
      </c>
      <c r="X27" s="23">
        <f t="shared" si="6"/>
        <v>0</v>
      </c>
      <c r="Y27" s="23">
        <f t="shared" si="6"/>
        <v>6</v>
      </c>
      <c r="Z27" s="23">
        <f t="shared" si="6"/>
        <v>1</v>
      </c>
      <c r="AA27" s="23">
        <f t="shared" si="6"/>
        <v>0</v>
      </c>
      <c r="AB27" s="23">
        <f t="shared" si="6"/>
        <v>0</v>
      </c>
      <c r="AC27" s="23">
        <f t="shared" si="6"/>
        <v>3</v>
      </c>
      <c r="AD27" s="23">
        <f t="shared" si="6"/>
        <v>0</v>
      </c>
      <c r="AE27" s="23">
        <f t="shared" si="6"/>
        <v>0</v>
      </c>
      <c r="AF27" s="23">
        <f t="shared" si="6"/>
        <v>0</v>
      </c>
      <c r="AG27" s="23">
        <f t="shared" si="6"/>
        <v>0</v>
      </c>
      <c r="AH27" s="60">
        <f t="shared" si="6"/>
        <v>1992.4830000000002</v>
      </c>
      <c r="AI27" s="60">
        <f t="shared" si="6"/>
        <v>221.07759999999999</v>
      </c>
      <c r="AJ27" s="23">
        <f t="shared" si="6"/>
        <v>0</v>
      </c>
      <c r="AK27" s="23">
        <f t="shared" si="6"/>
        <v>0</v>
      </c>
      <c r="AL27" s="55"/>
    </row>
    <row r="28" spans="1:42" x14ac:dyDescent="0.25">
      <c r="A28" s="46" t="s">
        <v>66</v>
      </c>
      <c r="B28" s="24" t="s">
        <v>67</v>
      </c>
      <c r="C28" s="25" t="s">
        <v>53</v>
      </c>
      <c r="D28" s="25">
        <f>D29+D33+D36+D45</f>
        <v>73.644999999999996</v>
      </c>
      <c r="E28" s="25">
        <f t="shared" ref="E28:AK28" si="7">E29+E33+E36+E45</f>
        <v>0</v>
      </c>
      <c r="F28" s="25">
        <f t="shared" si="7"/>
        <v>19.943999999999999</v>
      </c>
      <c r="G28" s="25">
        <f t="shared" si="7"/>
        <v>1.4490000000000001</v>
      </c>
      <c r="H28" s="25">
        <f t="shared" si="7"/>
        <v>0</v>
      </c>
      <c r="I28" s="25">
        <f t="shared" si="7"/>
        <v>0.17699999999999999</v>
      </c>
      <c r="J28" s="25">
        <f t="shared" si="7"/>
        <v>0</v>
      </c>
      <c r="K28" s="25">
        <f t="shared" si="7"/>
        <v>0</v>
      </c>
      <c r="L28" s="25">
        <f t="shared" si="7"/>
        <v>0</v>
      </c>
      <c r="M28" s="25">
        <f t="shared" si="7"/>
        <v>0</v>
      </c>
      <c r="N28" s="25">
        <f t="shared" si="7"/>
        <v>0</v>
      </c>
      <c r="O28" s="25">
        <f t="shared" si="7"/>
        <v>0</v>
      </c>
      <c r="P28" s="25">
        <f t="shared" si="7"/>
        <v>0</v>
      </c>
      <c r="Q28" s="25">
        <f t="shared" si="7"/>
        <v>0</v>
      </c>
      <c r="R28" s="25">
        <f t="shared" si="7"/>
        <v>0</v>
      </c>
      <c r="S28" s="25">
        <f t="shared" si="7"/>
        <v>0</v>
      </c>
      <c r="T28" s="25">
        <f t="shared" si="7"/>
        <v>0</v>
      </c>
      <c r="U28" s="25">
        <f t="shared" si="7"/>
        <v>0</v>
      </c>
      <c r="V28" s="25">
        <f t="shared" si="7"/>
        <v>0</v>
      </c>
      <c r="W28" s="25">
        <f t="shared" si="7"/>
        <v>0</v>
      </c>
      <c r="X28" s="25">
        <f t="shared" si="7"/>
        <v>0</v>
      </c>
      <c r="Y28" s="25">
        <f t="shared" si="7"/>
        <v>0</v>
      </c>
      <c r="Z28" s="25">
        <f>Z29+Z33+Z36+Z45</f>
        <v>0</v>
      </c>
      <c r="AA28" s="25">
        <f>AA29+AA33+AA36+AA45</f>
        <v>0</v>
      </c>
      <c r="AB28" s="25">
        <f t="shared" si="7"/>
        <v>0</v>
      </c>
      <c r="AC28" s="25">
        <f t="shared" si="7"/>
        <v>0</v>
      </c>
      <c r="AD28" s="25">
        <f t="shared" si="7"/>
        <v>0</v>
      </c>
      <c r="AE28" s="25">
        <f t="shared" si="7"/>
        <v>0</v>
      </c>
      <c r="AF28" s="25">
        <f t="shared" si="7"/>
        <v>0</v>
      </c>
      <c r="AG28" s="25">
        <f t="shared" si="7"/>
        <v>0</v>
      </c>
      <c r="AH28" s="61">
        <f>AH29+AH33+AH36+AH45</f>
        <v>1966.6190000000001</v>
      </c>
      <c r="AI28" s="61">
        <f>AI29+AI33+AI36+AI45</f>
        <v>203.15579999999997</v>
      </c>
      <c r="AJ28" s="25">
        <f t="shared" si="7"/>
        <v>0</v>
      </c>
      <c r="AK28" s="25">
        <f t="shared" si="7"/>
        <v>0</v>
      </c>
    </row>
    <row r="29" spans="1:42" ht="22.5" x14ac:dyDescent="0.25">
      <c r="A29" s="43" t="s">
        <v>68</v>
      </c>
      <c r="B29" s="18" t="s">
        <v>69</v>
      </c>
      <c r="C29" s="19" t="s">
        <v>53</v>
      </c>
      <c r="D29" s="19">
        <f>D30+D31+D32</f>
        <v>0</v>
      </c>
      <c r="E29" s="19">
        <f t="shared" ref="E29:AK29" si="8">E30+E31+E32</f>
        <v>0</v>
      </c>
      <c r="F29" s="19">
        <f t="shared" si="8"/>
        <v>0</v>
      </c>
      <c r="G29" s="19">
        <f t="shared" si="8"/>
        <v>0</v>
      </c>
      <c r="H29" s="19">
        <f t="shared" si="8"/>
        <v>0</v>
      </c>
      <c r="I29" s="19">
        <f t="shared" si="8"/>
        <v>0</v>
      </c>
      <c r="J29" s="19">
        <f t="shared" si="8"/>
        <v>0</v>
      </c>
      <c r="K29" s="19">
        <f t="shared" si="8"/>
        <v>0</v>
      </c>
      <c r="L29" s="19">
        <f t="shared" si="8"/>
        <v>0</v>
      </c>
      <c r="M29" s="19">
        <f t="shared" si="8"/>
        <v>0</v>
      </c>
      <c r="N29" s="19">
        <f t="shared" si="8"/>
        <v>0</v>
      </c>
      <c r="O29" s="19">
        <f t="shared" si="8"/>
        <v>0</v>
      </c>
      <c r="P29" s="19">
        <f t="shared" si="8"/>
        <v>0</v>
      </c>
      <c r="Q29" s="19">
        <f t="shared" si="8"/>
        <v>0</v>
      </c>
      <c r="R29" s="19">
        <f t="shared" si="8"/>
        <v>0</v>
      </c>
      <c r="S29" s="19">
        <f t="shared" si="8"/>
        <v>0</v>
      </c>
      <c r="T29" s="19">
        <f t="shared" si="8"/>
        <v>0</v>
      </c>
      <c r="U29" s="19">
        <f t="shared" si="8"/>
        <v>0</v>
      </c>
      <c r="V29" s="19">
        <f t="shared" si="8"/>
        <v>0</v>
      </c>
      <c r="W29" s="19">
        <f t="shared" si="8"/>
        <v>0</v>
      </c>
      <c r="X29" s="19">
        <f t="shared" si="8"/>
        <v>0</v>
      </c>
      <c r="Y29" s="19">
        <f t="shared" si="8"/>
        <v>0</v>
      </c>
      <c r="Z29" s="19">
        <f>Z30+Z31+Z32</f>
        <v>0</v>
      </c>
      <c r="AA29" s="19">
        <f>AA30+AA31+AA32</f>
        <v>0</v>
      </c>
      <c r="AB29" s="19">
        <f t="shared" si="8"/>
        <v>0</v>
      </c>
      <c r="AC29" s="19">
        <f t="shared" si="8"/>
        <v>0</v>
      </c>
      <c r="AD29" s="19">
        <f t="shared" si="8"/>
        <v>0</v>
      </c>
      <c r="AE29" s="19">
        <f t="shared" si="8"/>
        <v>0</v>
      </c>
      <c r="AF29" s="19">
        <f t="shared" si="8"/>
        <v>0</v>
      </c>
      <c r="AG29" s="19">
        <f t="shared" si="8"/>
        <v>0</v>
      </c>
      <c r="AH29" s="59">
        <f>AH30+AH31+AH32</f>
        <v>0</v>
      </c>
      <c r="AI29" s="59">
        <f>AI30+AI31+AI32</f>
        <v>0</v>
      </c>
      <c r="AJ29" s="19">
        <f t="shared" si="8"/>
        <v>0</v>
      </c>
      <c r="AK29" s="19">
        <f t="shared" si="8"/>
        <v>0</v>
      </c>
    </row>
    <row r="30" spans="1:42" ht="33.75" hidden="1" x14ac:dyDescent="0.25">
      <c r="A30" s="48" t="s">
        <v>70</v>
      </c>
      <c r="B30" s="13" t="s">
        <v>71</v>
      </c>
      <c r="C30" s="21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57"/>
      <c r="AI30" s="57"/>
      <c r="AJ30" s="26"/>
      <c r="AK30" s="26"/>
    </row>
    <row r="31" spans="1:42" ht="33.75" hidden="1" x14ac:dyDescent="0.25">
      <c r="A31" s="48" t="s">
        <v>72</v>
      </c>
      <c r="B31" s="13" t="s">
        <v>73</v>
      </c>
      <c r="C31" s="21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57"/>
      <c r="AI31" s="57"/>
      <c r="AJ31" s="26"/>
      <c r="AK31" s="26"/>
    </row>
    <row r="32" spans="1:42" ht="22.5" hidden="1" x14ac:dyDescent="0.25">
      <c r="A32" s="48" t="s">
        <v>74</v>
      </c>
      <c r="B32" s="13" t="s">
        <v>75</v>
      </c>
      <c r="C32" s="21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57"/>
      <c r="AI32" s="57"/>
      <c r="AJ32" s="26"/>
      <c r="AK32" s="26"/>
    </row>
    <row r="33" spans="1:37" ht="22.5" x14ac:dyDescent="0.25">
      <c r="A33" s="43" t="s">
        <v>76</v>
      </c>
      <c r="B33" s="18" t="s">
        <v>77</v>
      </c>
      <c r="C33" s="19" t="s">
        <v>53</v>
      </c>
      <c r="D33" s="19">
        <f>D34+D35</f>
        <v>0</v>
      </c>
      <c r="E33" s="19">
        <f t="shared" ref="E33:AK33" si="9">E34+E35</f>
        <v>0</v>
      </c>
      <c r="F33" s="19">
        <f t="shared" si="9"/>
        <v>0</v>
      </c>
      <c r="G33" s="19">
        <f t="shared" si="9"/>
        <v>0</v>
      </c>
      <c r="H33" s="19">
        <f t="shared" si="9"/>
        <v>0</v>
      </c>
      <c r="I33" s="19">
        <f t="shared" si="9"/>
        <v>0</v>
      </c>
      <c r="J33" s="19">
        <f t="shared" si="9"/>
        <v>0</v>
      </c>
      <c r="K33" s="19">
        <f t="shared" si="9"/>
        <v>0</v>
      </c>
      <c r="L33" s="19">
        <f t="shared" si="9"/>
        <v>0</v>
      </c>
      <c r="M33" s="19">
        <f t="shared" si="9"/>
        <v>0</v>
      </c>
      <c r="N33" s="19">
        <f t="shared" si="9"/>
        <v>0</v>
      </c>
      <c r="O33" s="19">
        <f t="shared" si="9"/>
        <v>0</v>
      </c>
      <c r="P33" s="19">
        <f t="shared" si="9"/>
        <v>0</v>
      </c>
      <c r="Q33" s="19">
        <f t="shared" si="9"/>
        <v>0</v>
      </c>
      <c r="R33" s="19">
        <f t="shared" si="9"/>
        <v>0</v>
      </c>
      <c r="S33" s="19">
        <f t="shared" si="9"/>
        <v>0</v>
      </c>
      <c r="T33" s="19">
        <f t="shared" si="9"/>
        <v>0</v>
      </c>
      <c r="U33" s="19">
        <f t="shared" si="9"/>
        <v>0</v>
      </c>
      <c r="V33" s="19">
        <f t="shared" si="9"/>
        <v>0</v>
      </c>
      <c r="W33" s="19">
        <f t="shared" si="9"/>
        <v>0</v>
      </c>
      <c r="X33" s="19">
        <f t="shared" si="9"/>
        <v>0</v>
      </c>
      <c r="Y33" s="19">
        <f t="shared" si="9"/>
        <v>0</v>
      </c>
      <c r="Z33" s="19"/>
      <c r="AA33" s="19"/>
      <c r="AB33" s="19">
        <f t="shared" si="9"/>
        <v>0</v>
      </c>
      <c r="AC33" s="19">
        <f t="shared" si="9"/>
        <v>0</v>
      </c>
      <c r="AD33" s="19">
        <f t="shared" si="9"/>
        <v>0</v>
      </c>
      <c r="AE33" s="19">
        <f t="shared" si="9"/>
        <v>0</v>
      </c>
      <c r="AF33" s="19">
        <f t="shared" si="9"/>
        <v>0</v>
      </c>
      <c r="AG33" s="19">
        <f t="shared" si="9"/>
        <v>0</v>
      </c>
      <c r="AH33" s="59">
        <f>AH34+AH35</f>
        <v>0</v>
      </c>
      <c r="AI33" s="59">
        <f>AI34+AI35</f>
        <v>0</v>
      </c>
      <c r="AJ33" s="19">
        <f t="shared" si="9"/>
        <v>0</v>
      </c>
      <c r="AK33" s="19">
        <f t="shared" si="9"/>
        <v>0</v>
      </c>
    </row>
    <row r="34" spans="1:37" ht="33.75" hidden="1" x14ac:dyDescent="0.25">
      <c r="A34" s="48" t="s">
        <v>78</v>
      </c>
      <c r="B34" s="13" t="s">
        <v>79</v>
      </c>
      <c r="C34" s="21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57"/>
      <c r="AI34" s="57"/>
      <c r="AJ34" s="26"/>
      <c r="AK34" s="26"/>
    </row>
    <row r="35" spans="1:37" ht="22.5" hidden="1" x14ac:dyDescent="0.25">
      <c r="A35" s="48" t="s">
        <v>80</v>
      </c>
      <c r="B35" s="13" t="s">
        <v>81</v>
      </c>
      <c r="C35" s="21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57"/>
      <c r="AI35" s="57"/>
      <c r="AJ35" s="26"/>
      <c r="AK35" s="26"/>
    </row>
    <row r="36" spans="1:37" ht="22.5" x14ac:dyDescent="0.25">
      <c r="A36" s="43" t="s">
        <v>82</v>
      </c>
      <c r="B36" s="18" t="s">
        <v>83</v>
      </c>
      <c r="C36" s="19" t="s">
        <v>53</v>
      </c>
      <c r="D36" s="19">
        <f>D37+D38+D39+D42+D43+D44</f>
        <v>0</v>
      </c>
      <c r="E36" s="19">
        <f t="shared" ref="E36:AK36" si="10">E37+E38+E39+E42+E43+E44</f>
        <v>0</v>
      </c>
      <c r="F36" s="19">
        <f t="shared" si="10"/>
        <v>0</v>
      </c>
      <c r="G36" s="19">
        <f t="shared" si="10"/>
        <v>0</v>
      </c>
      <c r="H36" s="19">
        <f t="shared" si="10"/>
        <v>0</v>
      </c>
      <c r="I36" s="19">
        <f t="shared" si="10"/>
        <v>0</v>
      </c>
      <c r="J36" s="19">
        <f t="shared" si="10"/>
        <v>0</v>
      </c>
      <c r="K36" s="19">
        <f t="shared" si="10"/>
        <v>0</v>
      </c>
      <c r="L36" s="19">
        <f t="shared" si="10"/>
        <v>0</v>
      </c>
      <c r="M36" s="19">
        <f t="shared" si="10"/>
        <v>0</v>
      </c>
      <c r="N36" s="19">
        <f t="shared" si="10"/>
        <v>0</v>
      </c>
      <c r="O36" s="19">
        <f t="shared" si="10"/>
        <v>0</v>
      </c>
      <c r="P36" s="19">
        <f t="shared" si="10"/>
        <v>0</v>
      </c>
      <c r="Q36" s="19">
        <f t="shared" si="10"/>
        <v>0</v>
      </c>
      <c r="R36" s="19">
        <f t="shared" si="10"/>
        <v>0</v>
      </c>
      <c r="S36" s="19">
        <f t="shared" si="10"/>
        <v>0</v>
      </c>
      <c r="T36" s="19">
        <f t="shared" si="10"/>
        <v>0</v>
      </c>
      <c r="U36" s="19">
        <f t="shared" si="10"/>
        <v>0</v>
      </c>
      <c r="V36" s="19">
        <f t="shared" si="10"/>
        <v>0</v>
      </c>
      <c r="W36" s="19">
        <f t="shared" si="10"/>
        <v>0</v>
      </c>
      <c r="X36" s="19">
        <f t="shared" si="10"/>
        <v>0</v>
      </c>
      <c r="Y36" s="19">
        <f t="shared" si="10"/>
        <v>0</v>
      </c>
      <c r="Z36" s="19"/>
      <c r="AA36" s="19"/>
      <c r="AB36" s="19">
        <f t="shared" si="10"/>
        <v>0</v>
      </c>
      <c r="AC36" s="19">
        <f t="shared" si="10"/>
        <v>0</v>
      </c>
      <c r="AD36" s="19">
        <f t="shared" si="10"/>
        <v>0</v>
      </c>
      <c r="AE36" s="19">
        <f t="shared" si="10"/>
        <v>0</v>
      </c>
      <c r="AF36" s="19">
        <f t="shared" si="10"/>
        <v>0</v>
      </c>
      <c r="AG36" s="19">
        <f t="shared" si="10"/>
        <v>0</v>
      </c>
      <c r="AH36" s="59">
        <f>AH37+AH38+AH39+AH42+AH43+AH44</f>
        <v>0</v>
      </c>
      <c r="AI36" s="59">
        <f t="shared" si="10"/>
        <v>0</v>
      </c>
      <c r="AJ36" s="19">
        <f t="shared" si="10"/>
        <v>0</v>
      </c>
      <c r="AK36" s="19">
        <f t="shared" si="10"/>
        <v>0</v>
      </c>
    </row>
    <row r="37" spans="1:37" ht="22.5" hidden="1" x14ac:dyDescent="0.25">
      <c r="A37" s="48" t="s">
        <v>84</v>
      </c>
      <c r="B37" s="13" t="s">
        <v>85</v>
      </c>
      <c r="C37" s="21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57"/>
      <c r="AI37" s="57"/>
      <c r="AJ37" s="26"/>
      <c r="AK37" s="26"/>
    </row>
    <row r="38" spans="1:37" ht="56.25" hidden="1" x14ac:dyDescent="0.25">
      <c r="A38" s="48" t="s">
        <v>84</v>
      </c>
      <c r="B38" s="13" t="s">
        <v>86</v>
      </c>
      <c r="C38" s="21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57"/>
      <c r="AI38" s="57"/>
      <c r="AJ38" s="26"/>
      <c r="AK38" s="26"/>
    </row>
    <row r="39" spans="1:37" ht="45" hidden="1" x14ac:dyDescent="0.25">
      <c r="A39" s="48" t="s">
        <v>84</v>
      </c>
      <c r="B39" s="13" t="s">
        <v>87</v>
      </c>
      <c r="C39" s="21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57"/>
      <c r="AI39" s="57"/>
      <c r="AJ39" s="26"/>
      <c r="AK39" s="26"/>
    </row>
    <row r="40" spans="1:37" ht="45" hidden="1" x14ac:dyDescent="0.25">
      <c r="A40" s="48" t="s">
        <v>84</v>
      </c>
      <c r="B40" s="13" t="s">
        <v>88</v>
      </c>
      <c r="C40" s="21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57"/>
      <c r="AI40" s="57"/>
      <c r="AJ40" s="26"/>
      <c r="AK40" s="26"/>
    </row>
    <row r="41" spans="1:37" ht="22.5" hidden="1" x14ac:dyDescent="0.25">
      <c r="A41" s="48" t="s">
        <v>89</v>
      </c>
      <c r="B41" s="13" t="s">
        <v>85</v>
      </c>
      <c r="C41" s="21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57"/>
      <c r="AI41" s="57"/>
      <c r="AJ41" s="26"/>
      <c r="AK41" s="26"/>
    </row>
    <row r="42" spans="1:37" ht="56.25" hidden="1" x14ac:dyDescent="0.25">
      <c r="A42" s="48" t="s">
        <v>89</v>
      </c>
      <c r="B42" s="13" t="s">
        <v>86</v>
      </c>
      <c r="C42" s="21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57"/>
      <c r="AI42" s="57"/>
      <c r="AJ42" s="26"/>
      <c r="AK42" s="26"/>
    </row>
    <row r="43" spans="1:37" ht="45" hidden="1" x14ac:dyDescent="0.25">
      <c r="A43" s="48" t="s">
        <v>89</v>
      </c>
      <c r="B43" s="13" t="s">
        <v>87</v>
      </c>
      <c r="C43" s="21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57"/>
      <c r="AI43" s="57"/>
      <c r="AJ43" s="26"/>
      <c r="AK43" s="26"/>
    </row>
    <row r="44" spans="1:37" ht="45" hidden="1" x14ac:dyDescent="0.25">
      <c r="A44" s="48" t="s">
        <v>90</v>
      </c>
      <c r="B44" s="13" t="s">
        <v>91</v>
      </c>
      <c r="C44" s="21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57"/>
      <c r="AI44" s="57"/>
      <c r="AJ44" s="26"/>
      <c r="AK44" s="26"/>
    </row>
    <row r="45" spans="1:37" ht="45" x14ac:dyDescent="0.25">
      <c r="A45" s="43" t="s">
        <v>92</v>
      </c>
      <c r="B45" s="18" t="s">
        <v>93</v>
      </c>
      <c r="C45" s="19" t="s">
        <v>53</v>
      </c>
      <c r="D45" s="19">
        <f>D46+D67</f>
        <v>73.644999999999996</v>
      </c>
      <c r="E45" s="19">
        <f t="shared" ref="E45:AK45" si="11">E46+E67</f>
        <v>0</v>
      </c>
      <c r="F45" s="19">
        <f t="shared" si="11"/>
        <v>19.943999999999999</v>
      </c>
      <c r="G45" s="19">
        <f t="shared" si="11"/>
        <v>1.4490000000000001</v>
      </c>
      <c r="H45" s="19">
        <f t="shared" si="11"/>
        <v>0</v>
      </c>
      <c r="I45" s="19">
        <f t="shared" si="11"/>
        <v>0.17699999999999999</v>
      </c>
      <c r="J45" s="19">
        <f t="shared" si="11"/>
        <v>0</v>
      </c>
      <c r="K45" s="19">
        <f t="shared" si="11"/>
        <v>0</v>
      </c>
      <c r="L45" s="19">
        <f t="shared" si="11"/>
        <v>0</v>
      </c>
      <c r="M45" s="19">
        <f t="shared" si="11"/>
        <v>0</v>
      </c>
      <c r="N45" s="19">
        <f t="shared" si="11"/>
        <v>0</v>
      </c>
      <c r="O45" s="19">
        <f t="shared" si="11"/>
        <v>0</v>
      </c>
      <c r="P45" s="19">
        <f t="shared" si="11"/>
        <v>0</v>
      </c>
      <c r="Q45" s="19">
        <f t="shared" si="11"/>
        <v>0</v>
      </c>
      <c r="R45" s="19">
        <f t="shared" si="11"/>
        <v>0</v>
      </c>
      <c r="S45" s="19">
        <f t="shared" si="11"/>
        <v>0</v>
      </c>
      <c r="T45" s="19">
        <f t="shared" si="11"/>
        <v>0</v>
      </c>
      <c r="U45" s="19">
        <f t="shared" si="11"/>
        <v>0</v>
      </c>
      <c r="V45" s="19">
        <f t="shared" si="11"/>
        <v>0</v>
      </c>
      <c r="W45" s="19">
        <f t="shared" si="11"/>
        <v>0</v>
      </c>
      <c r="X45" s="19">
        <f t="shared" si="11"/>
        <v>0</v>
      </c>
      <c r="Y45" s="19">
        <f t="shared" si="11"/>
        <v>0</v>
      </c>
      <c r="Z45" s="19"/>
      <c r="AA45" s="19"/>
      <c r="AB45" s="19">
        <f t="shared" si="11"/>
        <v>0</v>
      </c>
      <c r="AC45" s="19">
        <f t="shared" si="11"/>
        <v>0</v>
      </c>
      <c r="AD45" s="19">
        <f t="shared" si="11"/>
        <v>0</v>
      </c>
      <c r="AE45" s="19">
        <f t="shared" si="11"/>
        <v>0</v>
      </c>
      <c r="AF45" s="19">
        <f t="shared" si="11"/>
        <v>0</v>
      </c>
      <c r="AG45" s="19">
        <f t="shared" si="11"/>
        <v>0</v>
      </c>
      <c r="AH45" s="59">
        <f>AH46+AH67</f>
        <v>1966.6190000000001</v>
      </c>
      <c r="AI45" s="59">
        <f>AI46+AI67</f>
        <v>203.15579999999997</v>
      </c>
      <c r="AJ45" s="19">
        <f t="shared" si="11"/>
        <v>0</v>
      </c>
      <c r="AK45" s="19">
        <f t="shared" si="11"/>
        <v>0</v>
      </c>
    </row>
    <row r="46" spans="1:37" ht="33.75" x14ac:dyDescent="0.25">
      <c r="A46" s="43" t="s">
        <v>94</v>
      </c>
      <c r="B46" s="18" t="s">
        <v>95</v>
      </c>
      <c r="C46" s="19" t="s">
        <v>53</v>
      </c>
      <c r="D46" s="19">
        <f>SUM(D47:D64)</f>
        <v>68.674999999999997</v>
      </c>
      <c r="E46" s="19">
        <f t="shared" ref="E46:AK46" si="12">SUM(E47:E64)</f>
        <v>0</v>
      </c>
      <c r="F46" s="19">
        <f t="shared" si="12"/>
        <v>17.006</v>
      </c>
      <c r="G46" s="19">
        <f t="shared" si="12"/>
        <v>0.33600000000000002</v>
      </c>
      <c r="H46" s="19">
        <f t="shared" si="12"/>
        <v>0</v>
      </c>
      <c r="I46" s="19">
        <f t="shared" si="12"/>
        <v>1.4999999999999999E-2</v>
      </c>
      <c r="J46" s="19">
        <f t="shared" si="12"/>
        <v>0</v>
      </c>
      <c r="K46" s="19">
        <f t="shared" si="12"/>
        <v>0</v>
      </c>
      <c r="L46" s="19">
        <f t="shared" si="12"/>
        <v>0</v>
      </c>
      <c r="M46" s="19">
        <f t="shared" si="12"/>
        <v>0</v>
      </c>
      <c r="N46" s="19">
        <f t="shared" si="12"/>
        <v>0</v>
      </c>
      <c r="O46" s="19">
        <f t="shared" si="12"/>
        <v>0</v>
      </c>
      <c r="P46" s="19">
        <f t="shared" si="12"/>
        <v>0</v>
      </c>
      <c r="Q46" s="19">
        <f t="shared" si="12"/>
        <v>0</v>
      </c>
      <c r="R46" s="19">
        <f t="shared" si="12"/>
        <v>0</v>
      </c>
      <c r="S46" s="19">
        <f t="shared" si="12"/>
        <v>0</v>
      </c>
      <c r="T46" s="19">
        <f t="shared" si="12"/>
        <v>0</v>
      </c>
      <c r="U46" s="19">
        <f t="shared" si="12"/>
        <v>0</v>
      </c>
      <c r="V46" s="19">
        <f t="shared" si="12"/>
        <v>0</v>
      </c>
      <c r="W46" s="19">
        <f t="shared" si="12"/>
        <v>0</v>
      </c>
      <c r="X46" s="19">
        <f t="shared" si="12"/>
        <v>0</v>
      </c>
      <c r="Y46" s="19">
        <f t="shared" si="12"/>
        <v>0</v>
      </c>
      <c r="Z46" s="19"/>
      <c r="AA46" s="19"/>
      <c r="AB46" s="19">
        <f t="shared" si="12"/>
        <v>0</v>
      </c>
      <c r="AC46" s="19">
        <f t="shared" si="12"/>
        <v>0</v>
      </c>
      <c r="AD46" s="19">
        <f t="shared" si="12"/>
        <v>0</v>
      </c>
      <c r="AE46" s="19">
        <f t="shared" si="12"/>
        <v>0</v>
      </c>
      <c r="AF46" s="19">
        <f t="shared" si="12"/>
        <v>0</v>
      </c>
      <c r="AG46" s="19">
        <f t="shared" si="12"/>
        <v>0</v>
      </c>
      <c r="AH46" s="59">
        <f>SUM(AH47:AH66)</f>
        <v>1894.3040000000001</v>
      </c>
      <c r="AI46" s="59">
        <f>SUM(AI47:AI66)</f>
        <v>196.57479999999998</v>
      </c>
      <c r="AJ46" s="19">
        <f t="shared" si="12"/>
        <v>0</v>
      </c>
      <c r="AK46" s="19">
        <f t="shared" si="12"/>
        <v>0</v>
      </c>
    </row>
    <row r="47" spans="1:37" ht="56.25" x14ac:dyDescent="0.25">
      <c r="A47" s="48" t="s">
        <v>94</v>
      </c>
      <c r="B47" s="62" t="s">
        <v>96</v>
      </c>
      <c r="C47" s="21" t="s">
        <v>97</v>
      </c>
      <c r="D47" s="50">
        <v>17.664000000000001</v>
      </c>
      <c r="E47" s="50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56">
        <v>303.47899999999998</v>
      </c>
      <c r="AI47" s="64">
        <v>1.9530000000000001</v>
      </c>
      <c r="AJ47" s="21"/>
      <c r="AK47" s="21"/>
    </row>
    <row r="48" spans="1:37" ht="45" x14ac:dyDescent="0.25">
      <c r="A48" s="48" t="s">
        <v>94</v>
      </c>
      <c r="B48" s="62" t="s">
        <v>98</v>
      </c>
      <c r="C48" s="21" t="s">
        <v>99</v>
      </c>
      <c r="D48" s="50">
        <v>14.32</v>
      </c>
      <c r="E48" s="50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56">
        <v>185</v>
      </c>
      <c r="AI48" s="64">
        <v>1.4350000000000001</v>
      </c>
      <c r="AJ48" s="21"/>
      <c r="AK48" s="21"/>
    </row>
    <row r="49" spans="1:40" ht="45" x14ac:dyDescent="0.25">
      <c r="A49" s="48" t="s">
        <v>94</v>
      </c>
      <c r="B49" s="62" t="s">
        <v>100</v>
      </c>
      <c r="C49" s="21" t="s">
        <v>101</v>
      </c>
      <c r="D49" s="50">
        <v>10.84</v>
      </c>
      <c r="E49" s="50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56">
        <v>405.262</v>
      </c>
      <c r="AI49" s="64">
        <v>102.514</v>
      </c>
      <c r="AJ49" s="21"/>
      <c r="AK49" s="21"/>
    </row>
    <row r="50" spans="1:40" ht="45" x14ac:dyDescent="0.25">
      <c r="A50" s="48" t="s">
        <v>94</v>
      </c>
      <c r="B50" s="62" t="s">
        <v>102</v>
      </c>
      <c r="C50" s="21" t="s">
        <v>103</v>
      </c>
      <c r="D50" s="50">
        <v>9.6</v>
      </c>
      <c r="E50" s="50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56">
        <v>784.90899999999999</v>
      </c>
      <c r="AI50" s="64">
        <v>1.984</v>
      </c>
      <c r="AJ50" s="21"/>
      <c r="AK50" s="21"/>
    </row>
    <row r="51" spans="1:40" ht="45" x14ac:dyDescent="0.25">
      <c r="A51" s="48" t="s">
        <v>94</v>
      </c>
      <c r="B51" s="62" t="s">
        <v>104</v>
      </c>
      <c r="C51" s="21" t="s">
        <v>105</v>
      </c>
      <c r="D51" s="50">
        <v>8.5</v>
      </c>
      <c r="E51" s="50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56">
        <v>53.220999999999997</v>
      </c>
      <c r="AI51" s="64">
        <v>0.27</v>
      </c>
      <c r="AJ51" s="21"/>
      <c r="AK51" s="21"/>
    </row>
    <row r="52" spans="1:40" ht="33.75" x14ac:dyDescent="0.25">
      <c r="A52" s="48" t="s">
        <v>94</v>
      </c>
      <c r="B52" s="62" t="s">
        <v>106</v>
      </c>
      <c r="C52" s="21" t="s">
        <v>107</v>
      </c>
      <c r="D52" s="65">
        <v>1.59</v>
      </c>
      <c r="E52" s="66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56">
        <v>30.248000000000001</v>
      </c>
      <c r="AI52" s="64">
        <v>0.504</v>
      </c>
      <c r="AJ52" s="21"/>
      <c r="AK52" s="21"/>
      <c r="AM52" s="53"/>
    </row>
    <row r="53" spans="1:40" ht="45" x14ac:dyDescent="0.25">
      <c r="A53" s="48" t="s">
        <v>94</v>
      </c>
      <c r="B53" s="62" t="s">
        <v>108</v>
      </c>
      <c r="C53" s="21" t="s">
        <v>109</v>
      </c>
      <c r="D53" s="65">
        <v>2.21</v>
      </c>
      <c r="E53" s="66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56">
        <v>24.898</v>
      </c>
      <c r="AI53" s="64">
        <v>10.9194</v>
      </c>
      <c r="AJ53" s="21"/>
      <c r="AK53" s="21"/>
      <c r="AM53" s="53"/>
    </row>
    <row r="54" spans="1:40" ht="22.5" x14ac:dyDescent="0.25">
      <c r="A54" s="48" t="s">
        <v>94</v>
      </c>
      <c r="B54" s="62" t="s">
        <v>110</v>
      </c>
      <c r="C54" s="21" t="s">
        <v>111</v>
      </c>
      <c r="D54" s="21"/>
      <c r="E54" s="21"/>
      <c r="F54" s="50">
        <v>0.24</v>
      </c>
      <c r="G54" s="50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56">
        <v>0.22800000000000001</v>
      </c>
      <c r="AI54" s="64">
        <v>0.09</v>
      </c>
      <c r="AJ54" s="21"/>
      <c r="AK54" s="21"/>
      <c r="AL54" s="68"/>
      <c r="AM54" s="69"/>
      <c r="AN54" s="69"/>
    </row>
    <row r="55" spans="1:40" ht="22.5" x14ac:dyDescent="0.25">
      <c r="A55" s="48" t="s">
        <v>94</v>
      </c>
      <c r="B55" s="62" t="s">
        <v>112</v>
      </c>
      <c r="C55" s="21" t="s">
        <v>113</v>
      </c>
      <c r="D55" s="21"/>
      <c r="E55" s="21"/>
      <c r="F55" s="50">
        <v>0.115</v>
      </c>
      <c r="G55" s="50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56">
        <v>0.252</v>
      </c>
      <c r="AI55" s="64">
        <v>6.5000000000000002E-2</v>
      </c>
      <c r="AJ55" s="21"/>
      <c r="AK55" s="21"/>
      <c r="AL55" s="68"/>
      <c r="AM55" s="69"/>
      <c r="AN55" s="69"/>
    </row>
    <row r="56" spans="1:40" ht="22.5" x14ac:dyDescent="0.25">
      <c r="A56" s="48" t="s">
        <v>94</v>
      </c>
      <c r="B56" s="62" t="s">
        <v>114</v>
      </c>
      <c r="C56" s="21" t="s">
        <v>115</v>
      </c>
      <c r="D56" s="21"/>
      <c r="E56" s="21"/>
      <c r="F56" s="50">
        <v>0.6</v>
      </c>
      <c r="G56" s="50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56">
        <v>0.66900000000000004</v>
      </c>
      <c r="AI56" s="64">
        <v>0.14799999999999999</v>
      </c>
      <c r="AJ56" s="21"/>
      <c r="AK56" s="21"/>
      <c r="AL56" s="68"/>
      <c r="AM56" s="69"/>
      <c r="AN56" s="69"/>
    </row>
    <row r="57" spans="1:40" ht="22.5" x14ac:dyDescent="0.25">
      <c r="A57" s="48" t="s">
        <v>94</v>
      </c>
      <c r="B57" s="62" t="s">
        <v>116</v>
      </c>
      <c r="C57" s="21" t="s">
        <v>117</v>
      </c>
      <c r="D57" s="21"/>
      <c r="E57" s="21"/>
      <c r="F57" s="21">
        <v>0.315</v>
      </c>
      <c r="G57" s="21">
        <v>0.33600000000000002</v>
      </c>
      <c r="H57" s="21"/>
      <c r="I57" s="21">
        <v>1.4999999999999999E-2</v>
      </c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56">
        <v>0.42399999999999999</v>
      </c>
      <c r="AI57" s="64">
        <v>3.6999999999999998E-2</v>
      </c>
      <c r="AJ57" s="21"/>
      <c r="AK57" s="21"/>
      <c r="AL57" s="68"/>
      <c r="AM57" s="69"/>
      <c r="AN57" s="69"/>
    </row>
    <row r="58" spans="1:40" ht="22.5" x14ac:dyDescent="0.25">
      <c r="A58" s="48" t="s">
        <v>94</v>
      </c>
      <c r="B58" s="62" t="s">
        <v>118</v>
      </c>
      <c r="C58" s="21" t="s">
        <v>119</v>
      </c>
      <c r="D58" s="21"/>
      <c r="E58" s="21"/>
      <c r="F58" s="50">
        <v>0.15</v>
      </c>
      <c r="G58" s="50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56">
        <v>0.34399999999999997</v>
      </c>
      <c r="AI58" s="64">
        <v>0.115</v>
      </c>
      <c r="AJ58" s="21"/>
      <c r="AK58" s="21"/>
      <c r="AL58" s="68"/>
      <c r="AM58" s="69"/>
      <c r="AN58" s="69"/>
    </row>
    <row r="59" spans="1:40" ht="22.5" x14ac:dyDescent="0.25">
      <c r="A59" s="48" t="s">
        <v>94</v>
      </c>
      <c r="B59" s="62" t="s">
        <v>120</v>
      </c>
      <c r="C59" s="21" t="s">
        <v>121</v>
      </c>
      <c r="D59" s="21"/>
      <c r="E59" s="21"/>
      <c r="F59" s="21">
        <v>0.28599999999999998</v>
      </c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56">
        <v>0.627</v>
      </c>
      <c r="AI59" s="64">
        <v>0.25700000000000001</v>
      </c>
      <c r="AJ59" s="21"/>
      <c r="AK59" s="21"/>
      <c r="AL59" s="68"/>
      <c r="AM59" s="69"/>
      <c r="AN59" s="69"/>
    </row>
    <row r="60" spans="1:40" ht="33.75" x14ac:dyDescent="0.25">
      <c r="A60" s="48" t="s">
        <v>94</v>
      </c>
      <c r="B60" s="62" t="s">
        <v>122</v>
      </c>
      <c r="C60" s="21" t="s">
        <v>123</v>
      </c>
      <c r="D60" s="26">
        <v>3.9510000000000001</v>
      </c>
      <c r="E60" s="21"/>
      <c r="F60" s="50">
        <v>0</v>
      </c>
      <c r="G60" s="50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56">
        <v>104.74299999999999</v>
      </c>
      <c r="AI60" s="64">
        <v>76.117400000000004</v>
      </c>
      <c r="AJ60" s="21"/>
      <c r="AK60" s="21"/>
      <c r="AL60" s="68"/>
      <c r="AM60" s="69"/>
      <c r="AN60" s="69"/>
    </row>
    <row r="61" spans="1:40" ht="22.5" x14ac:dyDescent="0.25">
      <c r="A61" s="48" t="s">
        <v>94</v>
      </c>
      <c r="B61" s="20" t="s">
        <v>124</v>
      </c>
      <c r="C61" s="21" t="s">
        <v>125</v>
      </c>
      <c r="D61" s="26"/>
      <c r="E61" s="21"/>
      <c r="F61" s="50">
        <v>11</v>
      </c>
      <c r="G61" s="50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56"/>
      <c r="AI61" s="64"/>
      <c r="AJ61" s="21"/>
      <c r="AK61" s="21"/>
      <c r="AL61" s="68"/>
      <c r="AM61" s="69"/>
      <c r="AN61" s="69"/>
    </row>
    <row r="62" spans="1:40" ht="22.5" x14ac:dyDescent="0.25">
      <c r="A62" s="48" t="s">
        <v>94</v>
      </c>
      <c r="B62" s="20" t="s">
        <v>126</v>
      </c>
      <c r="C62" s="21" t="s">
        <v>127</v>
      </c>
      <c r="D62" s="26"/>
      <c r="E62" s="21"/>
      <c r="F62" s="50">
        <v>4</v>
      </c>
      <c r="G62" s="50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56"/>
      <c r="AI62" s="64"/>
      <c r="AJ62" s="21"/>
      <c r="AK62" s="21"/>
      <c r="AL62" s="68"/>
      <c r="AM62" s="69"/>
      <c r="AN62" s="69"/>
    </row>
    <row r="63" spans="1:40" ht="22.5" x14ac:dyDescent="0.25">
      <c r="A63" s="48" t="s">
        <v>94</v>
      </c>
      <c r="B63" s="20" t="s">
        <v>128</v>
      </c>
      <c r="C63" s="21" t="s">
        <v>129</v>
      </c>
      <c r="D63" s="26"/>
      <c r="E63" s="21"/>
      <c r="F63" s="50">
        <v>0.17</v>
      </c>
      <c r="G63" s="50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56"/>
      <c r="AI63" s="64"/>
      <c r="AJ63" s="21"/>
      <c r="AK63" s="21"/>
      <c r="AL63" s="68"/>
      <c r="AM63" s="69"/>
      <c r="AN63" s="69"/>
    </row>
    <row r="64" spans="1:40" ht="22.5" x14ac:dyDescent="0.25">
      <c r="A64" s="48" t="s">
        <v>94</v>
      </c>
      <c r="B64" s="13" t="s">
        <v>130</v>
      </c>
      <c r="C64" s="21" t="s">
        <v>131</v>
      </c>
      <c r="D64" s="26"/>
      <c r="E64" s="26"/>
      <c r="F64" s="49">
        <v>0.13</v>
      </c>
      <c r="G64" s="49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1"/>
      <c r="AH64" s="56"/>
      <c r="AI64" s="64"/>
      <c r="AJ64" s="21"/>
      <c r="AK64" s="21"/>
      <c r="AL64" s="68"/>
      <c r="AM64" s="69"/>
      <c r="AN64" s="69"/>
    </row>
    <row r="65" spans="1:40" ht="22.5" x14ac:dyDescent="0.25">
      <c r="A65" s="48" t="s">
        <v>94</v>
      </c>
      <c r="B65" s="13" t="s">
        <v>320</v>
      </c>
      <c r="C65" s="21" t="s">
        <v>324</v>
      </c>
      <c r="D65" s="26"/>
      <c r="E65" s="26"/>
      <c r="F65" s="49"/>
      <c r="G65" s="49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1"/>
      <c r="AH65" s="56"/>
      <c r="AI65" s="64">
        <v>0.13200000000000001</v>
      </c>
      <c r="AJ65" s="21"/>
      <c r="AK65" s="21"/>
      <c r="AL65" s="68"/>
      <c r="AM65" s="69"/>
      <c r="AN65" s="69"/>
    </row>
    <row r="66" spans="1:40" ht="22.5" x14ac:dyDescent="0.25">
      <c r="A66" s="48" t="s">
        <v>94</v>
      </c>
      <c r="B66" s="13" t="s">
        <v>321</v>
      </c>
      <c r="C66" s="21" t="s">
        <v>325</v>
      </c>
      <c r="D66" s="26"/>
      <c r="E66" s="26"/>
      <c r="F66" s="49"/>
      <c r="G66" s="49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1"/>
      <c r="AH66" s="56"/>
      <c r="AI66" s="64">
        <v>3.4000000000000002E-2</v>
      </c>
      <c r="AJ66" s="21"/>
      <c r="AK66" s="21"/>
      <c r="AL66" s="68"/>
      <c r="AM66" s="69"/>
      <c r="AN66" s="69"/>
    </row>
    <row r="67" spans="1:40" ht="45" x14ac:dyDescent="0.25">
      <c r="A67" s="43" t="s">
        <v>132</v>
      </c>
      <c r="B67" s="18" t="s">
        <v>133</v>
      </c>
      <c r="C67" s="19" t="s">
        <v>53</v>
      </c>
      <c r="D67" s="59">
        <f t="shared" ref="D67:Y67" si="13">SUM(D68:D74)</f>
        <v>4.97</v>
      </c>
      <c r="E67" s="59">
        <f t="shared" si="13"/>
        <v>0</v>
      </c>
      <c r="F67" s="59">
        <f>SUM(F68:F74)</f>
        <v>2.9379999999999997</v>
      </c>
      <c r="G67" s="59">
        <f t="shared" si="13"/>
        <v>1.113</v>
      </c>
      <c r="H67" s="59">
        <f t="shared" si="13"/>
        <v>0</v>
      </c>
      <c r="I67" s="59">
        <f t="shared" si="13"/>
        <v>0.16200000000000001</v>
      </c>
      <c r="J67" s="59">
        <f t="shared" si="13"/>
        <v>0</v>
      </c>
      <c r="K67" s="59">
        <f t="shared" si="13"/>
        <v>0</v>
      </c>
      <c r="L67" s="59">
        <f t="shared" si="13"/>
        <v>0</v>
      </c>
      <c r="M67" s="59">
        <f t="shared" si="13"/>
        <v>0</v>
      </c>
      <c r="N67" s="59">
        <f t="shared" si="13"/>
        <v>0</v>
      </c>
      <c r="O67" s="59">
        <f t="shared" si="13"/>
        <v>0</v>
      </c>
      <c r="P67" s="59">
        <f t="shared" si="13"/>
        <v>0</v>
      </c>
      <c r="Q67" s="59">
        <f t="shared" si="13"/>
        <v>0</v>
      </c>
      <c r="R67" s="59">
        <f t="shared" si="13"/>
        <v>0</v>
      </c>
      <c r="S67" s="59">
        <f t="shared" si="13"/>
        <v>0</v>
      </c>
      <c r="T67" s="59">
        <f t="shared" si="13"/>
        <v>0</v>
      </c>
      <c r="U67" s="59">
        <f t="shared" si="13"/>
        <v>0</v>
      </c>
      <c r="V67" s="59">
        <f t="shared" si="13"/>
        <v>0</v>
      </c>
      <c r="W67" s="59">
        <f t="shared" si="13"/>
        <v>0</v>
      </c>
      <c r="X67" s="59">
        <f t="shared" si="13"/>
        <v>0</v>
      </c>
      <c r="Y67" s="59">
        <f t="shared" si="13"/>
        <v>0</v>
      </c>
      <c r="Z67" s="59"/>
      <c r="AA67" s="59"/>
      <c r="AB67" s="59">
        <f t="shared" ref="AB67:AG67" si="14">SUM(AB68:AB74)</f>
        <v>0</v>
      </c>
      <c r="AC67" s="59">
        <f t="shared" si="14"/>
        <v>0</v>
      </c>
      <c r="AD67" s="59">
        <f t="shared" si="14"/>
        <v>0</v>
      </c>
      <c r="AE67" s="59">
        <f t="shared" si="14"/>
        <v>0</v>
      </c>
      <c r="AF67" s="59">
        <f t="shared" si="14"/>
        <v>0</v>
      </c>
      <c r="AG67" s="59">
        <f t="shared" si="14"/>
        <v>0</v>
      </c>
      <c r="AH67" s="59">
        <f>SUM(AH68:AH79)</f>
        <v>72.314999999999998</v>
      </c>
      <c r="AI67" s="59">
        <f>SUM(AI68:AI79)</f>
        <v>6.5809999999999986</v>
      </c>
      <c r="AJ67" s="59">
        <f>SUM(AJ68:AJ74)</f>
        <v>0</v>
      </c>
      <c r="AK67" s="59">
        <f>SUM(AK68:AK74)</f>
        <v>0</v>
      </c>
      <c r="AL67" s="68"/>
      <c r="AM67" s="69"/>
      <c r="AN67" s="69"/>
    </row>
    <row r="68" spans="1:40" s="10" customFormat="1" ht="22.5" x14ac:dyDescent="0.25">
      <c r="A68" s="51" t="s">
        <v>132</v>
      </c>
      <c r="B68" s="62" t="s">
        <v>134</v>
      </c>
      <c r="C68" s="21" t="s">
        <v>262</v>
      </c>
      <c r="D68" s="56"/>
      <c r="E68" s="56"/>
      <c r="F68" s="64">
        <v>0.11</v>
      </c>
      <c r="G68" s="64">
        <v>9.5000000000000001E-2</v>
      </c>
      <c r="H68" s="56"/>
      <c r="I68" s="56">
        <v>1.4999999999999999E-2</v>
      </c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>
        <v>0.27600000000000002</v>
      </c>
      <c r="AI68" s="64">
        <v>0.155</v>
      </c>
      <c r="AJ68" s="21"/>
      <c r="AK68" s="21"/>
      <c r="AL68" s="68"/>
      <c r="AM68" s="69"/>
      <c r="AN68" s="69"/>
    </row>
    <row r="69" spans="1:40" ht="22.5" x14ac:dyDescent="0.25">
      <c r="A69" s="48" t="s">
        <v>132</v>
      </c>
      <c r="B69" s="62" t="s">
        <v>136</v>
      </c>
      <c r="C69" s="21" t="s">
        <v>264</v>
      </c>
      <c r="D69" s="57"/>
      <c r="E69" s="57"/>
      <c r="F69" s="64">
        <v>0.23400000000000001</v>
      </c>
      <c r="G69" s="64">
        <v>0.124</v>
      </c>
      <c r="H69" s="57"/>
      <c r="I69" s="57">
        <v>2.5000000000000001E-2</v>
      </c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6"/>
      <c r="AH69" s="56">
        <v>0.58899999999999997</v>
      </c>
      <c r="AI69" s="64">
        <v>0.28599999999999998</v>
      </c>
      <c r="AJ69" s="21"/>
      <c r="AK69" s="26"/>
      <c r="AL69" s="68"/>
      <c r="AM69" s="69"/>
      <c r="AN69" s="69"/>
    </row>
    <row r="70" spans="1:40" ht="22.5" x14ac:dyDescent="0.25">
      <c r="A70" s="48" t="s">
        <v>132</v>
      </c>
      <c r="B70" s="62" t="s">
        <v>140</v>
      </c>
      <c r="C70" s="21" t="s">
        <v>289</v>
      </c>
      <c r="D70" s="57"/>
      <c r="E70" s="57"/>
      <c r="F70" s="64">
        <v>0.15</v>
      </c>
      <c r="G70" s="64">
        <v>9.9000000000000005E-2</v>
      </c>
      <c r="H70" s="56"/>
      <c r="I70" s="56">
        <v>0.01</v>
      </c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>
        <v>0.25700000000000001</v>
      </c>
      <c r="AI70" s="64">
        <v>0.12</v>
      </c>
      <c r="AJ70" s="21"/>
      <c r="AK70" s="26"/>
      <c r="AL70" s="68"/>
      <c r="AM70" s="69"/>
      <c r="AN70" s="69"/>
    </row>
    <row r="71" spans="1:40" ht="22.5" x14ac:dyDescent="0.25">
      <c r="A71" s="48" t="s">
        <v>132</v>
      </c>
      <c r="B71" s="62" t="s">
        <v>142</v>
      </c>
      <c r="C71" s="21" t="s">
        <v>291</v>
      </c>
      <c r="D71" s="57"/>
      <c r="E71" s="57"/>
      <c r="F71" s="64">
        <v>0.05</v>
      </c>
      <c r="G71" s="64">
        <v>0.192</v>
      </c>
      <c r="H71" s="56"/>
      <c r="I71" s="56">
        <v>0.02</v>
      </c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>
        <v>0.253</v>
      </c>
      <c r="AI71" s="64">
        <v>0.13400000000000001</v>
      </c>
      <c r="AJ71" s="21"/>
      <c r="AK71" s="26"/>
      <c r="AL71" s="68"/>
      <c r="AM71" s="69"/>
      <c r="AN71" s="69"/>
    </row>
    <row r="72" spans="1:40" ht="22.5" x14ac:dyDescent="0.25">
      <c r="A72" s="48" t="s">
        <v>132</v>
      </c>
      <c r="B72" s="62" t="s">
        <v>144</v>
      </c>
      <c r="C72" s="21" t="s">
        <v>293</v>
      </c>
      <c r="D72" s="57"/>
      <c r="E72" s="57"/>
      <c r="F72" s="64">
        <v>0.74299999999999999</v>
      </c>
      <c r="G72" s="64">
        <v>0.17599999999999999</v>
      </c>
      <c r="H72" s="56"/>
      <c r="I72" s="56">
        <v>7.1999999999999995E-2</v>
      </c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>
        <v>1.161</v>
      </c>
      <c r="AI72" s="64">
        <v>0.53200000000000003</v>
      </c>
      <c r="AJ72" s="21"/>
      <c r="AK72" s="26"/>
      <c r="AL72" s="68"/>
      <c r="AM72" s="69"/>
      <c r="AN72" s="69"/>
    </row>
    <row r="73" spans="1:40" ht="22.5" x14ac:dyDescent="0.25">
      <c r="A73" s="48" t="s">
        <v>132</v>
      </c>
      <c r="B73" s="62" t="s">
        <v>148</v>
      </c>
      <c r="C73" s="21" t="s">
        <v>299</v>
      </c>
      <c r="D73" s="57"/>
      <c r="E73" s="57"/>
      <c r="F73" s="64">
        <v>0.42499999999999999</v>
      </c>
      <c r="G73" s="64">
        <v>0.42699999999999999</v>
      </c>
      <c r="H73" s="56"/>
      <c r="I73" s="56">
        <v>0.02</v>
      </c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>
        <v>0.85699999999999998</v>
      </c>
      <c r="AI73" s="64">
        <v>0.378</v>
      </c>
      <c r="AJ73" s="21"/>
      <c r="AK73" s="26"/>
      <c r="AL73" s="68"/>
      <c r="AM73" s="69"/>
      <c r="AN73" s="69"/>
    </row>
    <row r="74" spans="1:40" s="10" customFormat="1" ht="22.5" x14ac:dyDescent="0.25">
      <c r="A74" s="51" t="s">
        <v>132</v>
      </c>
      <c r="B74" s="62" t="s">
        <v>156</v>
      </c>
      <c r="C74" s="21" t="s">
        <v>300</v>
      </c>
      <c r="D74" s="64">
        <v>4.97</v>
      </c>
      <c r="E74" s="63"/>
      <c r="F74" s="64">
        <v>1.226</v>
      </c>
      <c r="G74" s="64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>
        <v>68.921999999999997</v>
      </c>
      <c r="AI74" s="70">
        <v>4.4340000000000002</v>
      </c>
      <c r="AJ74" s="21"/>
      <c r="AK74" s="21"/>
      <c r="AL74" s="68"/>
      <c r="AM74" s="69"/>
      <c r="AN74" s="69"/>
    </row>
    <row r="75" spans="1:40" s="10" customFormat="1" ht="22.5" x14ac:dyDescent="0.25">
      <c r="A75" s="48" t="s">
        <v>132</v>
      </c>
      <c r="B75" s="13" t="s">
        <v>138</v>
      </c>
      <c r="C75" s="21" t="s">
        <v>326</v>
      </c>
      <c r="D75" s="57"/>
      <c r="E75" s="57"/>
      <c r="F75" s="57"/>
      <c r="G75" s="57">
        <v>0.13</v>
      </c>
      <c r="H75" s="57"/>
      <c r="I75" s="57">
        <v>0.01</v>
      </c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6"/>
      <c r="AH75" s="56"/>
      <c r="AI75" s="64">
        <v>0.16400000000000001</v>
      </c>
      <c r="AJ75" s="21"/>
      <c r="AK75" s="26"/>
      <c r="AL75" s="68"/>
      <c r="AM75" s="69"/>
      <c r="AN75" s="69"/>
    </row>
    <row r="76" spans="1:40" s="10" customFormat="1" ht="33.75" x14ac:dyDescent="0.25">
      <c r="A76" s="51" t="s">
        <v>132</v>
      </c>
      <c r="B76" s="20" t="s">
        <v>319</v>
      </c>
      <c r="C76" s="21" t="s">
        <v>327</v>
      </c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70">
        <v>0.05</v>
      </c>
      <c r="AJ76" s="21"/>
      <c r="AK76" s="21"/>
      <c r="AL76" s="68"/>
      <c r="AM76" s="69"/>
      <c r="AN76" s="69"/>
    </row>
    <row r="77" spans="1:40" s="10" customFormat="1" ht="22.5" x14ac:dyDescent="0.25">
      <c r="A77" s="48" t="s">
        <v>132</v>
      </c>
      <c r="B77" s="13" t="s">
        <v>150</v>
      </c>
      <c r="C77" s="21" t="s">
        <v>328</v>
      </c>
      <c r="D77" s="57"/>
      <c r="E77" s="57"/>
      <c r="F77" s="57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64">
        <v>0.183</v>
      </c>
      <c r="AJ77" s="21"/>
      <c r="AK77" s="26"/>
      <c r="AL77" s="68"/>
      <c r="AM77" s="69"/>
      <c r="AN77" s="69"/>
    </row>
    <row r="78" spans="1:40" s="10" customFormat="1" ht="22.5" x14ac:dyDescent="0.25">
      <c r="A78" s="48" t="s">
        <v>132</v>
      </c>
      <c r="B78" s="13" t="s">
        <v>152</v>
      </c>
      <c r="C78" s="21" t="s">
        <v>329</v>
      </c>
      <c r="D78" s="57"/>
      <c r="E78" s="57"/>
      <c r="F78" s="57"/>
      <c r="G78" s="56">
        <v>6.7000000000000004E-2</v>
      </c>
      <c r="H78" s="56"/>
      <c r="I78" s="56">
        <v>0.15</v>
      </c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64">
        <v>0.14499999999999999</v>
      </c>
      <c r="AJ78" s="21"/>
      <c r="AK78" s="26"/>
      <c r="AL78" s="68"/>
      <c r="AM78" s="69"/>
      <c r="AN78" s="69"/>
    </row>
    <row r="79" spans="1:40" s="10" customFormat="1" ht="22.5" x14ac:dyDescent="0.25">
      <c r="A79" s="48" t="s">
        <v>132</v>
      </c>
      <c r="B79" s="13" t="s">
        <v>154</v>
      </c>
      <c r="C79" s="21" t="s">
        <v>330</v>
      </c>
      <c r="D79" s="57"/>
      <c r="E79" s="57"/>
      <c r="F79" s="57"/>
      <c r="G79" s="56">
        <v>0.03</v>
      </c>
      <c r="H79" s="56"/>
      <c r="I79" s="56">
        <v>0.05</v>
      </c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21"/>
      <c r="AK79" s="26"/>
      <c r="AL79" s="68"/>
      <c r="AM79" s="69"/>
      <c r="AN79" s="69"/>
    </row>
    <row r="80" spans="1:40" ht="22.5" x14ac:dyDescent="0.25">
      <c r="A80" s="46" t="s">
        <v>158</v>
      </c>
      <c r="B80" s="24" t="s">
        <v>159</v>
      </c>
      <c r="C80" s="25" t="s">
        <v>53</v>
      </c>
      <c r="D80" s="47">
        <f t="shared" ref="D80:AK80" si="15">D81+D116+D124+D133</f>
        <v>50.704999999999998</v>
      </c>
      <c r="E80" s="47">
        <f t="shared" si="15"/>
        <v>50.545000000000002</v>
      </c>
      <c r="F80" s="47">
        <f t="shared" si="15"/>
        <v>8.0060000000000002</v>
      </c>
      <c r="G80" s="47">
        <f t="shared" si="15"/>
        <v>0.5</v>
      </c>
      <c r="H80" s="47">
        <f t="shared" si="15"/>
        <v>0</v>
      </c>
      <c r="I80" s="47">
        <f t="shared" si="15"/>
        <v>0</v>
      </c>
      <c r="J80" s="47">
        <f t="shared" si="15"/>
        <v>0</v>
      </c>
      <c r="K80" s="47">
        <f t="shared" si="15"/>
        <v>0</v>
      </c>
      <c r="L80" s="47">
        <f t="shared" si="15"/>
        <v>0</v>
      </c>
      <c r="M80" s="47">
        <f t="shared" si="15"/>
        <v>0</v>
      </c>
      <c r="N80" s="47">
        <f t="shared" si="15"/>
        <v>0</v>
      </c>
      <c r="O80" s="47">
        <f t="shared" si="15"/>
        <v>0</v>
      </c>
      <c r="P80" s="47">
        <f t="shared" si="15"/>
        <v>0</v>
      </c>
      <c r="Q80" s="47">
        <f t="shared" si="15"/>
        <v>0</v>
      </c>
      <c r="R80" s="47">
        <f t="shared" si="15"/>
        <v>0</v>
      </c>
      <c r="S80" s="47">
        <f t="shared" si="15"/>
        <v>0</v>
      </c>
      <c r="T80" s="47">
        <f t="shared" si="15"/>
        <v>0</v>
      </c>
      <c r="U80" s="47">
        <f t="shared" si="15"/>
        <v>0</v>
      </c>
      <c r="V80" s="47">
        <f t="shared" si="15"/>
        <v>0</v>
      </c>
      <c r="W80" s="47">
        <f t="shared" si="15"/>
        <v>0</v>
      </c>
      <c r="X80" s="47">
        <f t="shared" si="15"/>
        <v>0</v>
      </c>
      <c r="Y80" s="47">
        <f t="shared" si="15"/>
        <v>6</v>
      </c>
      <c r="Z80" s="47">
        <f t="shared" si="15"/>
        <v>0</v>
      </c>
      <c r="AA80" s="47">
        <f t="shared" si="15"/>
        <v>0</v>
      </c>
      <c r="AB80" s="47">
        <f t="shared" si="15"/>
        <v>0</v>
      </c>
      <c r="AC80" s="47">
        <f t="shared" si="15"/>
        <v>3</v>
      </c>
      <c r="AD80" s="47">
        <f t="shared" si="15"/>
        <v>0</v>
      </c>
      <c r="AE80" s="47">
        <f t="shared" si="15"/>
        <v>0</v>
      </c>
      <c r="AF80" s="47">
        <f t="shared" si="15"/>
        <v>0</v>
      </c>
      <c r="AG80" s="47">
        <f t="shared" si="15"/>
        <v>0</v>
      </c>
      <c r="AH80" s="61">
        <f t="shared" si="15"/>
        <v>25.317</v>
      </c>
      <c r="AI80" s="61">
        <f t="shared" si="15"/>
        <v>17.024400000000004</v>
      </c>
      <c r="AJ80" s="47">
        <f t="shared" si="15"/>
        <v>0</v>
      </c>
      <c r="AK80" s="47">
        <f t="shared" si="15"/>
        <v>0</v>
      </c>
      <c r="AL80" s="68"/>
      <c r="AM80" s="69"/>
      <c r="AN80" s="69"/>
    </row>
    <row r="81" spans="1:37" ht="33.75" x14ac:dyDescent="0.25">
      <c r="A81" s="43" t="s">
        <v>160</v>
      </c>
      <c r="B81" s="18" t="s">
        <v>161</v>
      </c>
      <c r="C81" s="19" t="s">
        <v>53</v>
      </c>
      <c r="D81" s="44">
        <f t="shared" ref="D81:AK81" si="16">D82+D87</f>
        <v>50.704999999999998</v>
      </c>
      <c r="E81" s="44">
        <f t="shared" si="16"/>
        <v>50.545000000000002</v>
      </c>
      <c r="F81" s="44">
        <f t="shared" si="16"/>
        <v>0.69599999999999995</v>
      </c>
      <c r="G81" s="44">
        <f t="shared" si="16"/>
        <v>0</v>
      </c>
      <c r="H81" s="44">
        <f t="shared" si="16"/>
        <v>0</v>
      </c>
      <c r="I81" s="44">
        <f t="shared" si="16"/>
        <v>0</v>
      </c>
      <c r="J81" s="44">
        <f t="shared" si="16"/>
        <v>0</v>
      </c>
      <c r="K81" s="44">
        <f t="shared" si="16"/>
        <v>0</v>
      </c>
      <c r="L81" s="44">
        <f t="shared" si="16"/>
        <v>0</v>
      </c>
      <c r="M81" s="44">
        <f t="shared" si="16"/>
        <v>0</v>
      </c>
      <c r="N81" s="44">
        <f t="shared" si="16"/>
        <v>0</v>
      </c>
      <c r="O81" s="44">
        <f t="shared" si="16"/>
        <v>0</v>
      </c>
      <c r="P81" s="44">
        <f t="shared" si="16"/>
        <v>0</v>
      </c>
      <c r="Q81" s="44">
        <f t="shared" si="16"/>
        <v>0</v>
      </c>
      <c r="R81" s="44">
        <f t="shared" si="16"/>
        <v>0</v>
      </c>
      <c r="S81" s="44">
        <f t="shared" si="16"/>
        <v>0</v>
      </c>
      <c r="T81" s="44">
        <f t="shared" si="16"/>
        <v>0</v>
      </c>
      <c r="U81" s="44">
        <f t="shared" si="16"/>
        <v>0</v>
      </c>
      <c r="V81" s="44">
        <f t="shared" si="16"/>
        <v>0</v>
      </c>
      <c r="W81" s="44">
        <f t="shared" si="16"/>
        <v>0</v>
      </c>
      <c r="X81" s="44">
        <f t="shared" si="16"/>
        <v>0</v>
      </c>
      <c r="Y81" s="44">
        <f t="shared" si="16"/>
        <v>6</v>
      </c>
      <c r="Z81" s="44">
        <f t="shared" si="16"/>
        <v>0</v>
      </c>
      <c r="AA81" s="44">
        <f t="shared" si="16"/>
        <v>0</v>
      </c>
      <c r="AB81" s="44">
        <f t="shared" si="16"/>
        <v>0</v>
      </c>
      <c r="AC81" s="44">
        <f t="shared" si="16"/>
        <v>3</v>
      </c>
      <c r="AD81" s="44">
        <f t="shared" si="16"/>
        <v>0</v>
      </c>
      <c r="AE81" s="44">
        <f t="shared" si="16"/>
        <v>0</v>
      </c>
      <c r="AF81" s="44">
        <f t="shared" si="16"/>
        <v>0</v>
      </c>
      <c r="AG81" s="44">
        <f t="shared" si="16"/>
        <v>0</v>
      </c>
      <c r="AH81" s="59">
        <f t="shared" si="16"/>
        <v>25.016999999999999</v>
      </c>
      <c r="AI81" s="59">
        <f t="shared" si="16"/>
        <v>16.055400000000002</v>
      </c>
      <c r="AJ81" s="44">
        <f t="shared" si="16"/>
        <v>0</v>
      </c>
      <c r="AK81" s="44">
        <f t="shared" si="16"/>
        <v>0</v>
      </c>
    </row>
    <row r="82" spans="1:37" ht="22.5" x14ac:dyDescent="0.25">
      <c r="A82" s="43" t="s">
        <v>162</v>
      </c>
      <c r="B82" s="18" t="s">
        <v>163</v>
      </c>
      <c r="C82" s="19" t="s">
        <v>53</v>
      </c>
      <c r="D82" s="44">
        <f t="shared" ref="D82:AH82" si="17">SUM(D83:D86)</f>
        <v>50.704999999999998</v>
      </c>
      <c r="E82" s="44">
        <f t="shared" si="17"/>
        <v>50.545000000000002</v>
      </c>
      <c r="F82" s="44">
        <f t="shared" si="17"/>
        <v>0.69599999999999995</v>
      </c>
      <c r="G82" s="44">
        <f t="shared" si="17"/>
        <v>0</v>
      </c>
      <c r="H82" s="44">
        <f t="shared" si="17"/>
        <v>0</v>
      </c>
      <c r="I82" s="44">
        <f t="shared" si="17"/>
        <v>0</v>
      </c>
      <c r="J82" s="44">
        <f t="shared" si="17"/>
        <v>0</v>
      </c>
      <c r="K82" s="44">
        <f t="shared" si="17"/>
        <v>0</v>
      </c>
      <c r="L82" s="44">
        <f t="shared" si="17"/>
        <v>0</v>
      </c>
      <c r="M82" s="44">
        <f t="shared" si="17"/>
        <v>0</v>
      </c>
      <c r="N82" s="44">
        <f t="shared" si="17"/>
        <v>0</v>
      </c>
      <c r="O82" s="44">
        <f t="shared" si="17"/>
        <v>0</v>
      </c>
      <c r="P82" s="44">
        <f t="shared" si="17"/>
        <v>0</v>
      </c>
      <c r="Q82" s="44">
        <f t="shared" si="17"/>
        <v>0</v>
      </c>
      <c r="R82" s="44">
        <f t="shared" si="17"/>
        <v>0</v>
      </c>
      <c r="S82" s="44">
        <f t="shared" si="17"/>
        <v>0</v>
      </c>
      <c r="T82" s="44">
        <f t="shared" si="17"/>
        <v>0</v>
      </c>
      <c r="U82" s="44">
        <f t="shared" si="17"/>
        <v>0</v>
      </c>
      <c r="V82" s="44">
        <f t="shared" si="17"/>
        <v>0</v>
      </c>
      <c r="W82" s="44">
        <f t="shared" si="17"/>
        <v>0</v>
      </c>
      <c r="X82" s="44">
        <f t="shared" si="17"/>
        <v>0</v>
      </c>
      <c r="Y82" s="44">
        <f t="shared" si="17"/>
        <v>2</v>
      </c>
      <c r="Z82" s="44">
        <f t="shared" si="17"/>
        <v>0</v>
      </c>
      <c r="AA82" s="44">
        <f t="shared" si="17"/>
        <v>0</v>
      </c>
      <c r="AB82" s="44">
        <f t="shared" si="17"/>
        <v>0</v>
      </c>
      <c r="AC82" s="44">
        <f t="shared" si="17"/>
        <v>3</v>
      </c>
      <c r="AD82" s="44">
        <f t="shared" si="17"/>
        <v>0</v>
      </c>
      <c r="AE82" s="44">
        <f t="shared" si="17"/>
        <v>0</v>
      </c>
      <c r="AF82" s="44">
        <f t="shared" si="17"/>
        <v>0</v>
      </c>
      <c r="AG82" s="44">
        <f t="shared" si="17"/>
        <v>0</v>
      </c>
      <c r="AH82" s="59">
        <f t="shared" si="17"/>
        <v>25.016999999999999</v>
      </c>
      <c r="AI82" s="59">
        <f>SUM(AI83:AI86)</f>
        <v>15.167000000000002</v>
      </c>
      <c r="AJ82" s="44">
        <f>SUM(AJ83:AJ86)</f>
        <v>0</v>
      </c>
      <c r="AK82" s="44">
        <f>SUM(AK83:AK86)</f>
        <v>0</v>
      </c>
    </row>
    <row r="83" spans="1:37" ht="22.5" x14ac:dyDescent="0.25">
      <c r="A83" s="48" t="s">
        <v>162</v>
      </c>
      <c r="B83" s="62" t="s">
        <v>164</v>
      </c>
      <c r="C83" s="21" t="s">
        <v>135</v>
      </c>
      <c r="D83" s="26">
        <v>18.545000000000002</v>
      </c>
      <c r="E83" s="49">
        <v>18.545000000000002</v>
      </c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56">
        <v>10.288</v>
      </c>
      <c r="AI83" s="64">
        <v>0.96199999999999997</v>
      </c>
      <c r="AJ83" s="21"/>
      <c r="AK83" s="26"/>
    </row>
    <row r="84" spans="1:37" ht="22.5" x14ac:dyDescent="0.25">
      <c r="A84" s="48" t="s">
        <v>162</v>
      </c>
      <c r="B84" s="62" t="s">
        <v>166</v>
      </c>
      <c r="C84" s="21" t="s">
        <v>137</v>
      </c>
      <c r="D84" s="49"/>
      <c r="E84" s="49"/>
      <c r="F84" s="49">
        <v>0.69599999999999995</v>
      </c>
      <c r="G84" s="65"/>
      <c r="H84" s="50"/>
      <c r="I84" s="50"/>
      <c r="J84" s="50"/>
      <c r="K84" s="50"/>
      <c r="L84" s="50"/>
      <c r="M84" s="50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56">
        <v>0.69299999999999995</v>
      </c>
      <c r="AI84" s="64">
        <v>0.03</v>
      </c>
      <c r="AJ84" s="21"/>
      <c r="AK84" s="26"/>
    </row>
    <row r="85" spans="1:37" ht="22.5" x14ac:dyDescent="0.25">
      <c r="A85" s="51" t="s">
        <v>162</v>
      </c>
      <c r="B85" s="62" t="s">
        <v>168</v>
      </c>
      <c r="C85" s="21" t="s">
        <v>139</v>
      </c>
      <c r="D85" s="50">
        <v>0.16</v>
      </c>
      <c r="E85" s="50"/>
      <c r="F85" s="50"/>
      <c r="G85" s="50"/>
      <c r="H85" s="50"/>
      <c r="I85" s="50"/>
      <c r="J85" s="50"/>
      <c r="K85" s="50"/>
      <c r="L85" s="50"/>
      <c r="M85" s="50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56"/>
      <c r="AI85" s="64"/>
      <c r="AJ85" s="21"/>
      <c r="AK85" s="26"/>
    </row>
    <row r="86" spans="1:37" ht="33.75" x14ac:dyDescent="0.25">
      <c r="A86" s="51" t="s">
        <v>162</v>
      </c>
      <c r="B86" s="62" t="s">
        <v>170</v>
      </c>
      <c r="C86" s="21" t="s">
        <v>141</v>
      </c>
      <c r="D86" s="50">
        <v>32</v>
      </c>
      <c r="E86" s="50">
        <v>32</v>
      </c>
      <c r="F86" s="49"/>
      <c r="G86" s="49"/>
      <c r="H86" s="49"/>
      <c r="I86" s="49"/>
      <c r="J86" s="49"/>
      <c r="K86" s="49"/>
      <c r="L86" s="49"/>
      <c r="M86" s="49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49">
        <v>2</v>
      </c>
      <c r="Z86" s="49"/>
      <c r="AA86" s="49"/>
      <c r="AB86" s="49"/>
      <c r="AC86" s="49">
        <v>3</v>
      </c>
      <c r="AD86" s="26"/>
      <c r="AE86" s="26"/>
      <c r="AF86" s="26"/>
      <c r="AG86" s="26"/>
      <c r="AH86" s="56">
        <v>14.036</v>
      </c>
      <c r="AI86" s="64">
        <v>14.175000000000001</v>
      </c>
      <c r="AJ86" s="21"/>
      <c r="AK86" s="26"/>
    </row>
    <row r="87" spans="1:37" ht="33.75" x14ac:dyDescent="0.25">
      <c r="A87" s="43" t="s">
        <v>172</v>
      </c>
      <c r="B87" s="18" t="s">
        <v>173</v>
      </c>
      <c r="C87" s="19" t="s">
        <v>53</v>
      </c>
      <c r="D87" s="44">
        <f t="shared" ref="D87:AK87" si="18">SUM(D88:D115)</f>
        <v>0</v>
      </c>
      <c r="E87" s="44">
        <f t="shared" si="18"/>
        <v>0</v>
      </c>
      <c r="F87" s="44">
        <f t="shared" si="18"/>
        <v>0</v>
      </c>
      <c r="G87" s="44">
        <f t="shared" si="18"/>
        <v>0</v>
      </c>
      <c r="H87" s="44">
        <f t="shared" si="18"/>
        <v>0</v>
      </c>
      <c r="I87" s="44">
        <f t="shared" si="18"/>
        <v>0</v>
      </c>
      <c r="J87" s="44">
        <f t="shared" si="18"/>
        <v>0</v>
      </c>
      <c r="K87" s="44">
        <f t="shared" si="18"/>
        <v>0</v>
      </c>
      <c r="L87" s="44">
        <f t="shared" si="18"/>
        <v>0</v>
      </c>
      <c r="M87" s="44">
        <f t="shared" si="18"/>
        <v>0</v>
      </c>
      <c r="N87" s="44">
        <f t="shared" si="18"/>
        <v>0</v>
      </c>
      <c r="O87" s="44">
        <f t="shared" si="18"/>
        <v>0</v>
      </c>
      <c r="P87" s="44">
        <f t="shared" si="18"/>
        <v>0</v>
      </c>
      <c r="Q87" s="44">
        <f t="shared" si="18"/>
        <v>0</v>
      </c>
      <c r="R87" s="44">
        <f t="shared" si="18"/>
        <v>0</v>
      </c>
      <c r="S87" s="44">
        <f t="shared" si="18"/>
        <v>0</v>
      </c>
      <c r="T87" s="44">
        <f t="shared" si="18"/>
        <v>0</v>
      </c>
      <c r="U87" s="44">
        <f t="shared" si="18"/>
        <v>0</v>
      </c>
      <c r="V87" s="44">
        <f t="shared" si="18"/>
        <v>0</v>
      </c>
      <c r="W87" s="44">
        <f t="shared" si="18"/>
        <v>0</v>
      </c>
      <c r="X87" s="44">
        <f t="shared" si="18"/>
        <v>0</v>
      </c>
      <c r="Y87" s="44">
        <f t="shared" si="18"/>
        <v>4</v>
      </c>
      <c r="Z87" s="44">
        <f t="shared" si="18"/>
        <v>0</v>
      </c>
      <c r="AA87" s="44">
        <f t="shared" si="18"/>
        <v>0</v>
      </c>
      <c r="AB87" s="44">
        <f t="shared" si="18"/>
        <v>0</v>
      </c>
      <c r="AC87" s="44">
        <f t="shared" si="18"/>
        <v>0</v>
      </c>
      <c r="AD87" s="44">
        <f t="shared" si="18"/>
        <v>0</v>
      </c>
      <c r="AE87" s="44">
        <f t="shared" si="18"/>
        <v>0</v>
      </c>
      <c r="AF87" s="44">
        <f t="shared" si="18"/>
        <v>0</v>
      </c>
      <c r="AG87" s="44">
        <f t="shared" si="18"/>
        <v>0</v>
      </c>
      <c r="AH87" s="59">
        <f t="shared" si="18"/>
        <v>0</v>
      </c>
      <c r="AI87" s="59">
        <f t="shared" si="18"/>
        <v>0.88839999999999997</v>
      </c>
      <c r="AJ87" s="19">
        <f t="shared" si="18"/>
        <v>0</v>
      </c>
      <c r="AK87" s="19">
        <f t="shared" si="18"/>
        <v>0</v>
      </c>
    </row>
    <row r="88" spans="1:37" ht="22.5" x14ac:dyDescent="0.25">
      <c r="A88" s="51" t="s">
        <v>172</v>
      </c>
      <c r="B88" s="20" t="s">
        <v>174</v>
      </c>
      <c r="C88" s="21" t="s">
        <v>143</v>
      </c>
      <c r="D88" s="50"/>
      <c r="E88" s="50"/>
      <c r="F88" s="49"/>
      <c r="G88" s="49"/>
      <c r="H88" s="49"/>
      <c r="I88" s="49"/>
      <c r="J88" s="49"/>
      <c r="K88" s="49"/>
      <c r="L88" s="49"/>
      <c r="M88" s="49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56"/>
      <c r="AI88" s="56"/>
      <c r="AJ88" s="21"/>
      <c r="AK88" s="21"/>
    </row>
    <row r="89" spans="1:37" ht="33.75" x14ac:dyDescent="0.25">
      <c r="A89" s="51" t="s">
        <v>172</v>
      </c>
      <c r="B89" s="20" t="s">
        <v>176</v>
      </c>
      <c r="C89" s="21" t="s">
        <v>145</v>
      </c>
      <c r="D89" s="50"/>
      <c r="E89" s="50"/>
      <c r="F89" s="49"/>
      <c r="G89" s="49"/>
      <c r="H89" s="49"/>
      <c r="I89" s="49"/>
      <c r="J89" s="49"/>
      <c r="K89" s="49"/>
      <c r="L89" s="49"/>
      <c r="M89" s="49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50">
        <v>1</v>
      </c>
      <c r="Z89" s="21"/>
      <c r="AA89" s="21"/>
      <c r="AB89" s="21"/>
      <c r="AC89" s="21"/>
      <c r="AD89" s="21"/>
      <c r="AE89" s="21"/>
      <c r="AF89" s="21"/>
      <c r="AG89" s="21"/>
      <c r="AH89" s="56"/>
      <c r="AI89" s="64">
        <v>0.13600000000000001</v>
      </c>
      <c r="AJ89" s="21"/>
      <c r="AK89" s="21"/>
    </row>
    <row r="90" spans="1:37" ht="45" x14ac:dyDescent="0.25">
      <c r="A90" s="51" t="s">
        <v>172</v>
      </c>
      <c r="B90" s="20" t="s">
        <v>178</v>
      </c>
      <c r="C90" s="21" t="s">
        <v>146</v>
      </c>
      <c r="D90" s="50"/>
      <c r="E90" s="50"/>
      <c r="F90" s="49"/>
      <c r="G90" s="49"/>
      <c r="H90" s="49"/>
      <c r="I90" s="49"/>
      <c r="J90" s="49"/>
      <c r="K90" s="49"/>
      <c r="L90" s="49"/>
      <c r="M90" s="49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50">
        <v>1</v>
      </c>
      <c r="Z90" s="21"/>
      <c r="AA90" s="21"/>
      <c r="AB90" s="21"/>
      <c r="AC90" s="21"/>
      <c r="AD90" s="21"/>
      <c r="AE90" s="21"/>
      <c r="AF90" s="21"/>
      <c r="AG90" s="21"/>
      <c r="AH90" s="56"/>
      <c r="AI90" s="64">
        <v>0.13100000000000001</v>
      </c>
      <c r="AJ90" s="21"/>
      <c r="AK90" s="21"/>
    </row>
    <row r="91" spans="1:37" ht="33.75" x14ac:dyDescent="0.25">
      <c r="A91" s="51" t="s">
        <v>172</v>
      </c>
      <c r="B91" s="20" t="s">
        <v>181</v>
      </c>
      <c r="C91" s="21" t="s">
        <v>147</v>
      </c>
      <c r="D91" s="50"/>
      <c r="E91" s="50"/>
      <c r="F91" s="49"/>
      <c r="G91" s="49"/>
      <c r="H91" s="49"/>
      <c r="I91" s="49"/>
      <c r="J91" s="49"/>
      <c r="K91" s="49"/>
      <c r="L91" s="49"/>
      <c r="M91" s="49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50">
        <v>1</v>
      </c>
      <c r="Z91" s="21"/>
      <c r="AA91" s="21"/>
      <c r="AB91" s="21"/>
      <c r="AC91" s="21"/>
      <c r="AD91" s="21"/>
      <c r="AE91" s="21"/>
      <c r="AF91" s="21"/>
      <c r="AG91" s="21"/>
      <c r="AH91" s="56"/>
      <c r="AI91" s="64">
        <v>0.112</v>
      </c>
      <c r="AJ91" s="21"/>
      <c r="AK91" s="21"/>
    </row>
    <row r="92" spans="1:37" ht="22.5" x14ac:dyDescent="0.25">
      <c r="A92" s="51" t="s">
        <v>172</v>
      </c>
      <c r="B92" s="20" t="s">
        <v>183</v>
      </c>
      <c r="C92" s="21" t="s">
        <v>149</v>
      </c>
      <c r="D92" s="50"/>
      <c r="E92" s="50"/>
      <c r="F92" s="49"/>
      <c r="G92" s="49"/>
      <c r="H92" s="49"/>
      <c r="I92" s="49"/>
      <c r="J92" s="49"/>
      <c r="K92" s="49"/>
      <c r="L92" s="49"/>
      <c r="M92" s="49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56"/>
      <c r="AI92" s="64"/>
      <c r="AJ92" s="21"/>
      <c r="AK92" s="21"/>
    </row>
    <row r="93" spans="1:37" ht="22.5" x14ac:dyDescent="0.25">
      <c r="A93" s="48" t="s">
        <v>172</v>
      </c>
      <c r="B93" s="20" t="s">
        <v>322</v>
      </c>
      <c r="C93" s="21" t="s">
        <v>151</v>
      </c>
      <c r="D93" s="50"/>
      <c r="E93" s="50"/>
      <c r="F93" s="49"/>
      <c r="G93" s="49"/>
      <c r="H93" s="49"/>
      <c r="I93" s="49"/>
      <c r="J93" s="49"/>
      <c r="K93" s="49"/>
      <c r="L93" s="49"/>
      <c r="M93" s="49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56"/>
      <c r="AI93" s="56"/>
      <c r="AJ93" s="21"/>
      <c r="AK93" s="21"/>
    </row>
    <row r="94" spans="1:37" ht="22.5" x14ac:dyDescent="0.25">
      <c r="A94" s="48" t="s">
        <v>172</v>
      </c>
      <c r="B94" s="20" t="s">
        <v>186</v>
      </c>
      <c r="C94" s="21" t="s">
        <v>153</v>
      </c>
      <c r="D94" s="50"/>
      <c r="E94" s="50"/>
      <c r="F94" s="49"/>
      <c r="G94" s="49"/>
      <c r="H94" s="49"/>
      <c r="I94" s="49"/>
      <c r="J94" s="49"/>
      <c r="K94" s="49"/>
      <c r="L94" s="49"/>
      <c r="M94" s="49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56"/>
      <c r="AI94" s="56"/>
      <c r="AJ94" s="21"/>
      <c r="AK94" s="21"/>
    </row>
    <row r="95" spans="1:37" ht="22.5" x14ac:dyDescent="0.25">
      <c r="A95" s="51" t="s">
        <v>172</v>
      </c>
      <c r="B95" s="20" t="s">
        <v>188</v>
      </c>
      <c r="C95" s="21" t="s">
        <v>155</v>
      </c>
      <c r="D95" s="50"/>
      <c r="E95" s="50"/>
      <c r="F95" s="49"/>
      <c r="G95" s="49"/>
      <c r="H95" s="49"/>
      <c r="I95" s="49"/>
      <c r="J95" s="49"/>
      <c r="K95" s="49"/>
      <c r="L95" s="49"/>
      <c r="M95" s="49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56"/>
      <c r="AI95" s="56"/>
      <c r="AJ95" s="21"/>
      <c r="AK95" s="21"/>
    </row>
    <row r="96" spans="1:37" ht="45" x14ac:dyDescent="0.25">
      <c r="A96" s="51" t="s">
        <v>172</v>
      </c>
      <c r="B96" s="20" t="s">
        <v>190</v>
      </c>
      <c r="C96" s="21" t="s">
        <v>157</v>
      </c>
      <c r="D96" s="50"/>
      <c r="E96" s="50"/>
      <c r="F96" s="49"/>
      <c r="G96" s="49"/>
      <c r="H96" s="49"/>
      <c r="I96" s="49"/>
      <c r="J96" s="49"/>
      <c r="K96" s="49"/>
      <c r="L96" s="49"/>
      <c r="M96" s="49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56"/>
      <c r="AI96" s="56"/>
      <c r="AJ96" s="21"/>
      <c r="AK96" s="21"/>
    </row>
    <row r="97" spans="1:40" ht="56.25" x14ac:dyDescent="0.25">
      <c r="A97" s="51" t="s">
        <v>172</v>
      </c>
      <c r="B97" s="20" t="s">
        <v>192</v>
      </c>
      <c r="C97" s="21" t="s">
        <v>165</v>
      </c>
      <c r="D97" s="50"/>
      <c r="E97" s="50"/>
      <c r="F97" s="49"/>
      <c r="G97" s="49"/>
      <c r="H97" s="49"/>
      <c r="I97" s="49"/>
      <c r="J97" s="49"/>
      <c r="K97" s="49"/>
      <c r="L97" s="49"/>
      <c r="M97" s="49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56"/>
      <c r="AI97" s="56"/>
      <c r="AJ97" s="21"/>
      <c r="AK97" s="21"/>
    </row>
    <row r="98" spans="1:40" ht="22.5" x14ac:dyDescent="0.25">
      <c r="A98" s="51" t="s">
        <v>172</v>
      </c>
      <c r="B98" s="20" t="s">
        <v>194</v>
      </c>
      <c r="C98" s="21" t="s">
        <v>167</v>
      </c>
      <c r="D98" s="50"/>
      <c r="E98" s="50"/>
      <c r="F98" s="49"/>
      <c r="G98" s="49"/>
      <c r="H98" s="49"/>
      <c r="I98" s="49"/>
      <c r="J98" s="49"/>
      <c r="K98" s="49"/>
      <c r="L98" s="49"/>
      <c r="M98" s="49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56"/>
      <c r="AI98" s="56"/>
      <c r="AJ98" s="21"/>
      <c r="AK98" s="21"/>
    </row>
    <row r="99" spans="1:40" ht="22.5" x14ac:dyDescent="0.25">
      <c r="A99" s="51" t="s">
        <v>172</v>
      </c>
      <c r="B99" s="20" t="s">
        <v>196</v>
      </c>
      <c r="C99" s="21" t="s">
        <v>169</v>
      </c>
      <c r="D99" s="50"/>
      <c r="E99" s="50"/>
      <c r="F99" s="49"/>
      <c r="G99" s="49"/>
      <c r="H99" s="49"/>
      <c r="I99" s="49"/>
      <c r="J99" s="49"/>
      <c r="K99" s="49"/>
      <c r="L99" s="49"/>
      <c r="M99" s="49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56"/>
      <c r="AI99" s="56"/>
      <c r="AJ99" s="21"/>
      <c r="AK99" s="21"/>
    </row>
    <row r="100" spans="1:40" ht="33.75" x14ac:dyDescent="0.25">
      <c r="A100" s="51" t="s">
        <v>172</v>
      </c>
      <c r="B100" s="20" t="s">
        <v>198</v>
      </c>
      <c r="C100" s="21" t="s">
        <v>171</v>
      </c>
      <c r="D100" s="50"/>
      <c r="E100" s="50"/>
      <c r="F100" s="49"/>
      <c r="G100" s="49"/>
      <c r="H100" s="49"/>
      <c r="I100" s="49"/>
      <c r="J100" s="49"/>
      <c r="K100" s="49"/>
      <c r="L100" s="49"/>
      <c r="M100" s="49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67"/>
      <c r="Y100" s="21"/>
      <c r="Z100" s="21"/>
      <c r="AA100" s="21"/>
      <c r="AB100" s="21"/>
      <c r="AC100" s="21"/>
      <c r="AD100" s="21"/>
      <c r="AE100" s="21"/>
      <c r="AF100" s="21"/>
      <c r="AG100" s="21"/>
      <c r="AH100" s="56"/>
      <c r="AI100" s="56"/>
      <c r="AJ100" s="21"/>
      <c r="AK100" s="21"/>
    </row>
    <row r="101" spans="1:40" ht="33.75" x14ac:dyDescent="0.25">
      <c r="A101" s="51" t="s">
        <v>172</v>
      </c>
      <c r="B101" s="20" t="s">
        <v>200</v>
      </c>
      <c r="C101" s="21" t="s">
        <v>175</v>
      </c>
      <c r="D101" s="50"/>
      <c r="E101" s="50"/>
      <c r="F101" s="49"/>
      <c r="G101" s="49"/>
      <c r="H101" s="49"/>
      <c r="I101" s="49"/>
      <c r="J101" s="49"/>
      <c r="K101" s="49"/>
      <c r="L101" s="49"/>
      <c r="M101" s="49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67"/>
      <c r="Y101" s="21"/>
      <c r="Z101" s="21"/>
      <c r="AA101" s="21"/>
      <c r="AB101" s="21"/>
      <c r="AC101" s="21"/>
      <c r="AD101" s="21"/>
      <c r="AE101" s="21"/>
      <c r="AF101" s="21"/>
      <c r="AG101" s="21"/>
      <c r="AH101" s="56"/>
      <c r="AI101" s="56"/>
      <c r="AJ101" s="21"/>
      <c r="AK101" s="21"/>
    </row>
    <row r="102" spans="1:40" ht="22.5" x14ac:dyDescent="0.25">
      <c r="A102" s="51" t="s">
        <v>172</v>
      </c>
      <c r="B102" s="20" t="s">
        <v>206</v>
      </c>
      <c r="C102" s="21" t="s">
        <v>177</v>
      </c>
      <c r="D102" s="50"/>
      <c r="E102" s="50"/>
      <c r="F102" s="49"/>
      <c r="G102" s="49"/>
      <c r="H102" s="49"/>
      <c r="I102" s="49"/>
      <c r="J102" s="49"/>
      <c r="K102" s="49"/>
      <c r="L102" s="49"/>
      <c r="M102" s="49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1"/>
      <c r="AG102" s="21"/>
      <c r="AH102" s="56"/>
      <c r="AI102" s="56"/>
      <c r="AJ102" s="21"/>
      <c r="AK102" s="26"/>
    </row>
    <row r="103" spans="1:40" ht="22.5" x14ac:dyDescent="0.25">
      <c r="A103" s="51" t="s">
        <v>172</v>
      </c>
      <c r="B103" s="20" t="s">
        <v>207</v>
      </c>
      <c r="C103" s="21" t="s">
        <v>179</v>
      </c>
      <c r="D103" s="50"/>
      <c r="E103" s="50"/>
      <c r="F103" s="49"/>
      <c r="G103" s="49"/>
      <c r="H103" s="49"/>
      <c r="I103" s="49"/>
      <c r="J103" s="49"/>
      <c r="K103" s="49"/>
      <c r="L103" s="49"/>
      <c r="M103" s="49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1"/>
      <c r="AG103" s="21"/>
      <c r="AH103" s="56"/>
      <c r="AI103" s="56"/>
      <c r="AJ103" s="21"/>
      <c r="AK103" s="26"/>
    </row>
    <row r="104" spans="1:40" ht="33.75" x14ac:dyDescent="0.25">
      <c r="A104" s="48" t="s">
        <v>172</v>
      </c>
      <c r="B104" s="13" t="s">
        <v>208</v>
      </c>
      <c r="C104" s="21" t="s">
        <v>180</v>
      </c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1"/>
      <c r="AG104" s="21"/>
      <c r="AH104" s="56"/>
      <c r="AI104" s="56"/>
      <c r="AJ104" s="21"/>
      <c r="AK104" s="26"/>
    </row>
    <row r="105" spans="1:40" ht="22.5" x14ac:dyDescent="0.25">
      <c r="A105" s="48" t="s">
        <v>172</v>
      </c>
      <c r="B105" s="13" t="s">
        <v>209</v>
      </c>
      <c r="C105" s="21" t="s">
        <v>182</v>
      </c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1"/>
      <c r="AG105" s="21"/>
      <c r="AH105" s="56"/>
      <c r="AI105" s="56"/>
      <c r="AJ105" s="21"/>
      <c r="AK105" s="26"/>
    </row>
    <row r="106" spans="1:40" ht="33.75" x14ac:dyDescent="0.25">
      <c r="A106" s="51" t="s">
        <v>172</v>
      </c>
      <c r="B106" s="20" t="s">
        <v>210</v>
      </c>
      <c r="C106" s="21" t="s">
        <v>184</v>
      </c>
      <c r="D106" s="50"/>
      <c r="E106" s="50"/>
      <c r="F106" s="49"/>
      <c r="G106" s="49"/>
      <c r="H106" s="49"/>
      <c r="I106" s="49"/>
      <c r="J106" s="49"/>
      <c r="K106" s="49"/>
      <c r="L106" s="49"/>
      <c r="M106" s="49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57"/>
      <c r="AI106" s="57"/>
      <c r="AJ106" s="26"/>
      <c r="AK106" s="26"/>
    </row>
    <row r="107" spans="1:40" ht="22.5" x14ac:dyDescent="0.25">
      <c r="A107" s="48" t="s">
        <v>172</v>
      </c>
      <c r="B107" s="13" t="s">
        <v>211</v>
      </c>
      <c r="C107" s="21" t="s">
        <v>185</v>
      </c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57"/>
      <c r="AI107" s="57"/>
      <c r="AJ107" s="26"/>
      <c r="AK107" s="26"/>
    </row>
    <row r="108" spans="1:40" ht="22.5" x14ac:dyDescent="0.25">
      <c r="A108" s="48" t="s">
        <v>172</v>
      </c>
      <c r="B108" s="13" t="s">
        <v>318</v>
      </c>
      <c r="C108" s="21" t="s">
        <v>187</v>
      </c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57"/>
      <c r="AI108" s="57"/>
      <c r="AJ108" s="26"/>
      <c r="AK108" s="26"/>
    </row>
    <row r="109" spans="1:40" ht="33.75" x14ac:dyDescent="0.25">
      <c r="A109" s="51" t="s">
        <v>172</v>
      </c>
      <c r="B109" s="20" t="s">
        <v>212</v>
      </c>
      <c r="C109" s="21" t="s">
        <v>189</v>
      </c>
      <c r="D109" s="50"/>
      <c r="E109" s="50"/>
      <c r="F109" s="49"/>
      <c r="G109" s="49"/>
      <c r="H109" s="49"/>
      <c r="I109" s="49"/>
      <c r="J109" s="49"/>
      <c r="K109" s="49"/>
      <c r="L109" s="49"/>
      <c r="M109" s="49"/>
      <c r="N109" s="26"/>
      <c r="O109" s="26"/>
      <c r="P109" s="26"/>
      <c r="Q109" s="26"/>
      <c r="R109" s="26"/>
      <c r="S109" s="26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56"/>
      <c r="AI109" s="56"/>
      <c r="AJ109" s="26"/>
      <c r="AK109" s="26"/>
    </row>
    <row r="110" spans="1:40" ht="33.75" x14ac:dyDescent="0.25">
      <c r="A110" s="51" t="s">
        <v>172</v>
      </c>
      <c r="B110" s="20" t="s">
        <v>214</v>
      </c>
      <c r="C110" s="21" t="s">
        <v>191</v>
      </c>
      <c r="D110" s="50"/>
      <c r="E110" s="50"/>
      <c r="F110" s="49"/>
      <c r="G110" s="49"/>
      <c r="H110" s="49"/>
      <c r="I110" s="49"/>
      <c r="J110" s="49"/>
      <c r="K110" s="49"/>
      <c r="L110" s="49"/>
      <c r="M110" s="49"/>
      <c r="N110" s="26"/>
      <c r="O110" s="26"/>
      <c r="P110" s="26"/>
      <c r="Q110" s="26"/>
      <c r="R110" s="26"/>
      <c r="S110" s="26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56"/>
      <c r="AI110" s="56"/>
      <c r="AJ110" s="26"/>
      <c r="AK110" s="26"/>
      <c r="AL110" s="68"/>
      <c r="AM110" s="69"/>
      <c r="AN110" s="69"/>
    </row>
    <row r="111" spans="1:40" ht="22.5" x14ac:dyDescent="0.25">
      <c r="A111" s="51" t="s">
        <v>172</v>
      </c>
      <c r="B111" s="20" t="s">
        <v>303</v>
      </c>
      <c r="C111" s="21" t="s">
        <v>201</v>
      </c>
      <c r="D111" s="50"/>
      <c r="E111" s="50"/>
      <c r="F111" s="49"/>
      <c r="G111" s="49"/>
      <c r="H111" s="49"/>
      <c r="I111" s="49"/>
      <c r="J111" s="49"/>
      <c r="K111" s="49"/>
      <c r="L111" s="49"/>
      <c r="M111" s="49"/>
      <c r="N111" s="26"/>
      <c r="O111" s="26"/>
      <c r="P111" s="26"/>
      <c r="Q111" s="26"/>
      <c r="R111" s="26"/>
      <c r="S111" s="26"/>
      <c r="T111" s="21"/>
      <c r="U111" s="21"/>
      <c r="V111" s="21"/>
      <c r="W111" s="21"/>
      <c r="X111" s="21"/>
      <c r="Y111" s="50">
        <v>1</v>
      </c>
      <c r="Z111" s="21"/>
      <c r="AA111" s="21"/>
      <c r="AB111" s="21"/>
      <c r="AC111" s="21"/>
      <c r="AD111" s="21"/>
      <c r="AE111" s="21"/>
      <c r="AF111" s="21"/>
      <c r="AG111" s="21"/>
      <c r="AH111" s="56"/>
      <c r="AI111" s="64">
        <v>0.29899999999999999</v>
      </c>
      <c r="AJ111" s="26"/>
      <c r="AK111" s="26"/>
      <c r="AL111" s="68"/>
      <c r="AM111" s="69"/>
      <c r="AN111" s="69"/>
    </row>
    <row r="112" spans="1:40" ht="22.5" x14ac:dyDescent="0.25">
      <c r="A112" s="51" t="s">
        <v>172</v>
      </c>
      <c r="B112" s="20" t="s">
        <v>323</v>
      </c>
      <c r="C112" s="21" t="s">
        <v>202</v>
      </c>
      <c r="D112" s="50"/>
      <c r="E112" s="50"/>
      <c r="F112" s="49"/>
      <c r="G112" s="49"/>
      <c r="H112" s="49"/>
      <c r="I112" s="49"/>
      <c r="J112" s="49"/>
      <c r="K112" s="49"/>
      <c r="L112" s="49"/>
      <c r="M112" s="49"/>
      <c r="N112" s="26"/>
      <c r="O112" s="26"/>
      <c r="P112" s="26"/>
      <c r="Q112" s="26"/>
      <c r="R112" s="26"/>
      <c r="S112" s="26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56"/>
      <c r="AI112" s="64">
        <v>0.2104</v>
      </c>
      <c r="AJ112" s="26"/>
      <c r="AK112" s="26"/>
      <c r="AL112" s="68"/>
      <c r="AM112" s="69"/>
      <c r="AN112" s="69"/>
    </row>
    <row r="113" spans="1:40" ht="22.5" x14ac:dyDescent="0.25">
      <c r="A113" s="51" t="s">
        <v>172</v>
      </c>
      <c r="B113" s="20" t="s">
        <v>215</v>
      </c>
      <c r="C113" s="21" t="s">
        <v>203</v>
      </c>
      <c r="D113" s="50"/>
      <c r="E113" s="50"/>
      <c r="F113" s="49"/>
      <c r="G113" s="49"/>
      <c r="H113" s="49"/>
      <c r="I113" s="49"/>
      <c r="J113" s="49"/>
      <c r="K113" s="49"/>
      <c r="L113" s="49"/>
      <c r="M113" s="49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57"/>
      <c r="AI113" s="57"/>
      <c r="AJ113" s="26"/>
      <c r="AK113" s="26"/>
      <c r="AL113" s="68"/>
      <c r="AM113" s="69"/>
      <c r="AN113" s="69"/>
    </row>
    <row r="114" spans="1:40" ht="22.5" x14ac:dyDescent="0.25">
      <c r="A114" s="51" t="s">
        <v>172</v>
      </c>
      <c r="B114" s="20" t="s">
        <v>216</v>
      </c>
      <c r="C114" s="21" t="s">
        <v>204</v>
      </c>
      <c r="D114" s="50"/>
      <c r="E114" s="50"/>
      <c r="F114" s="49"/>
      <c r="G114" s="49"/>
      <c r="H114" s="49"/>
      <c r="I114" s="49"/>
      <c r="J114" s="49"/>
      <c r="K114" s="49"/>
      <c r="L114" s="49"/>
      <c r="M114" s="49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57"/>
      <c r="AI114" s="57"/>
      <c r="AJ114" s="26"/>
      <c r="AK114" s="26"/>
      <c r="AL114" s="68"/>
      <c r="AM114" s="69"/>
      <c r="AN114" s="69"/>
    </row>
    <row r="115" spans="1:40" ht="22.5" x14ac:dyDescent="0.25">
      <c r="A115" s="51" t="s">
        <v>172</v>
      </c>
      <c r="B115" s="20" t="s">
        <v>217</v>
      </c>
      <c r="C115" s="21" t="s">
        <v>205</v>
      </c>
      <c r="D115" s="50"/>
      <c r="E115" s="50"/>
      <c r="F115" s="49"/>
      <c r="G115" s="49"/>
      <c r="H115" s="49"/>
      <c r="I115" s="49"/>
      <c r="J115" s="49"/>
      <c r="K115" s="49"/>
      <c r="L115" s="49"/>
      <c r="M115" s="49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57"/>
      <c r="AI115" s="57"/>
      <c r="AJ115" s="26"/>
      <c r="AK115" s="26"/>
      <c r="AL115" s="68"/>
      <c r="AM115" s="69"/>
      <c r="AN115" s="69"/>
    </row>
    <row r="116" spans="1:40" ht="22.5" x14ac:dyDescent="0.25">
      <c r="A116" s="43" t="s">
        <v>218</v>
      </c>
      <c r="B116" s="18" t="s">
        <v>219</v>
      </c>
      <c r="C116" s="19" t="s">
        <v>53</v>
      </c>
      <c r="D116" s="44">
        <f t="shared" ref="D116:AK116" si="19">D117+D123</f>
        <v>0</v>
      </c>
      <c r="E116" s="44">
        <f t="shared" si="19"/>
        <v>0</v>
      </c>
      <c r="F116" s="44">
        <f t="shared" si="19"/>
        <v>7.31</v>
      </c>
      <c r="G116" s="44">
        <f t="shared" si="19"/>
        <v>0.5</v>
      </c>
      <c r="H116" s="44">
        <f t="shared" si="19"/>
        <v>0</v>
      </c>
      <c r="I116" s="44">
        <f t="shared" si="19"/>
        <v>0</v>
      </c>
      <c r="J116" s="44">
        <f t="shared" si="19"/>
        <v>0</v>
      </c>
      <c r="K116" s="44">
        <f t="shared" si="19"/>
        <v>0</v>
      </c>
      <c r="L116" s="44">
        <f t="shared" si="19"/>
        <v>0</v>
      </c>
      <c r="M116" s="44">
        <f t="shared" si="19"/>
        <v>0</v>
      </c>
      <c r="N116" s="44">
        <f t="shared" si="19"/>
        <v>0</v>
      </c>
      <c r="O116" s="44">
        <f t="shared" si="19"/>
        <v>0</v>
      </c>
      <c r="P116" s="44">
        <f t="shared" si="19"/>
        <v>0</v>
      </c>
      <c r="Q116" s="44">
        <f t="shared" si="19"/>
        <v>0</v>
      </c>
      <c r="R116" s="44">
        <f t="shared" si="19"/>
        <v>0</v>
      </c>
      <c r="S116" s="44">
        <f t="shared" si="19"/>
        <v>0</v>
      </c>
      <c r="T116" s="44">
        <f t="shared" si="19"/>
        <v>0</v>
      </c>
      <c r="U116" s="44">
        <f t="shared" si="19"/>
        <v>0</v>
      </c>
      <c r="V116" s="44">
        <f t="shared" si="19"/>
        <v>0</v>
      </c>
      <c r="W116" s="44">
        <f t="shared" si="19"/>
        <v>0</v>
      </c>
      <c r="X116" s="44">
        <f t="shared" si="19"/>
        <v>0</v>
      </c>
      <c r="Y116" s="44">
        <f t="shared" si="19"/>
        <v>0</v>
      </c>
      <c r="Z116" s="44">
        <f t="shared" si="19"/>
        <v>0</v>
      </c>
      <c r="AA116" s="44">
        <f t="shared" si="19"/>
        <v>0</v>
      </c>
      <c r="AB116" s="44">
        <f t="shared" si="19"/>
        <v>0</v>
      </c>
      <c r="AC116" s="44">
        <f t="shared" si="19"/>
        <v>0</v>
      </c>
      <c r="AD116" s="44">
        <f t="shared" si="19"/>
        <v>0</v>
      </c>
      <c r="AE116" s="44">
        <f t="shared" si="19"/>
        <v>0</v>
      </c>
      <c r="AF116" s="44">
        <f t="shared" si="19"/>
        <v>0</v>
      </c>
      <c r="AG116" s="44">
        <f t="shared" si="19"/>
        <v>0</v>
      </c>
      <c r="AH116" s="59">
        <f t="shared" si="19"/>
        <v>0.3</v>
      </c>
      <c r="AI116" s="59">
        <f t="shared" si="19"/>
        <v>0.96899999999999997</v>
      </c>
      <c r="AJ116" s="19">
        <f t="shared" si="19"/>
        <v>0</v>
      </c>
      <c r="AK116" s="19">
        <f t="shared" si="19"/>
        <v>0</v>
      </c>
      <c r="AL116" s="68"/>
      <c r="AM116" s="69"/>
      <c r="AN116" s="69"/>
    </row>
    <row r="117" spans="1:40" ht="22.5" x14ac:dyDescent="0.25">
      <c r="A117" s="43" t="s">
        <v>220</v>
      </c>
      <c r="B117" s="18" t="s">
        <v>221</v>
      </c>
      <c r="C117" s="19" t="s">
        <v>53</v>
      </c>
      <c r="D117" s="44">
        <f t="shared" ref="D117:AK117" si="20">SUM(D118:D121)</f>
        <v>0</v>
      </c>
      <c r="E117" s="44">
        <f t="shared" si="20"/>
        <v>0</v>
      </c>
      <c r="F117" s="44">
        <f t="shared" si="20"/>
        <v>7.31</v>
      </c>
      <c r="G117" s="44">
        <f t="shared" si="20"/>
        <v>0.5</v>
      </c>
      <c r="H117" s="44">
        <f t="shared" si="20"/>
        <v>0</v>
      </c>
      <c r="I117" s="44">
        <f t="shared" si="20"/>
        <v>0</v>
      </c>
      <c r="J117" s="44">
        <f t="shared" si="20"/>
        <v>0</v>
      </c>
      <c r="K117" s="44">
        <f t="shared" si="20"/>
        <v>0</v>
      </c>
      <c r="L117" s="44">
        <f t="shared" si="20"/>
        <v>0</v>
      </c>
      <c r="M117" s="44">
        <f t="shared" si="20"/>
        <v>0</v>
      </c>
      <c r="N117" s="44">
        <f t="shared" si="20"/>
        <v>0</v>
      </c>
      <c r="O117" s="44">
        <f t="shared" si="20"/>
        <v>0</v>
      </c>
      <c r="P117" s="44">
        <f t="shared" si="20"/>
        <v>0</v>
      </c>
      <c r="Q117" s="44">
        <f t="shared" si="20"/>
        <v>0</v>
      </c>
      <c r="R117" s="44">
        <f t="shared" si="20"/>
        <v>0</v>
      </c>
      <c r="S117" s="44">
        <f t="shared" si="20"/>
        <v>0</v>
      </c>
      <c r="T117" s="44">
        <f t="shared" si="20"/>
        <v>0</v>
      </c>
      <c r="U117" s="44">
        <f t="shared" si="20"/>
        <v>0</v>
      </c>
      <c r="V117" s="44">
        <f t="shared" si="20"/>
        <v>0</v>
      </c>
      <c r="W117" s="44">
        <f t="shared" si="20"/>
        <v>0</v>
      </c>
      <c r="X117" s="44">
        <f t="shared" si="20"/>
        <v>0</v>
      </c>
      <c r="Y117" s="44">
        <f t="shared" si="20"/>
        <v>0</v>
      </c>
      <c r="Z117" s="44">
        <f t="shared" si="20"/>
        <v>0</v>
      </c>
      <c r="AA117" s="44">
        <f t="shared" si="20"/>
        <v>0</v>
      </c>
      <c r="AB117" s="44">
        <f t="shared" si="20"/>
        <v>0</v>
      </c>
      <c r="AC117" s="44">
        <f t="shared" si="20"/>
        <v>0</v>
      </c>
      <c r="AD117" s="44">
        <f t="shared" si="20"/>
        <v>0</v>
      </c>
      <c r="AE117" s="44">
        <f t="shared" si="20"/>
        <v>0</v>
      </c>
      <c r="AF117" s="44">
        <f t="shared" si="20"/>
        <v>0</v>
      </c>
      <c r="AG117" s="44">
        <f t="shared" si="20"/>
        <v>0</v>
      </c>
      <c r="AH117" s="59">
        <f t="shared" si="20"/>
        <v>0.3</v>
      </c>
      <c r="AI117" s="59">
        <f t="shared" si="20"/>
        <v>0.96899999999999997</v>
      </c>
      <c r="AJ117" s="19">
        <f t="shared" si="20"/>
        <v>0</v>
      </c>
      <c r="AK117" s="19">
        <f t="shared" si="20"/>
        <v>0</v>
      </c>
      <c r="AL117" s="68"/>
      <c r="AM117" s="69"/>
      <c r="AN117" s="69"/>
    </row>
    <row r="118" spans="1:40" ht="22.5" x14ac:dyDescent="0.25">
      <c r="A118" s="51" t="s">
        <v>220</v>
      </c>
      <c r="B118" s="20" t="s">
        <v>222</v>
      </c>
      <c r="C118" s="21" t="s">
        <v>193</v>
      </c>
      <c r="D118" s="21"/>
      <c r="E118" s="21"/>
      <c r="F118" s="49">
        <v>1</v>
      </c>
      <c r="G118" s="49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56"/>
      <c r="AI118" s="27"/>
      <c r="AJ118" s="21"/>
      <c r="AK118" s="26"/>
      <c r="AL118" s="68"/>
      <c r="AM118" s="69"/>
      <c r="AN118" s="69"/>
    </row>
    <row r="119" spans="1:40" ht="22.5" x14ac:dyDescent="0.25">
      <c r="A119" s="51" t="s">
        <v>220</v>
      </c>
      <c r="B119" s="62" t="s">
        <v>223</v>
      </c>
      <c r="C119" s="21" t="s">
        <v>195</v>
      </c>
      <c r="D119" s="21"/>
      <c r="E119" s="21"/>
      <c r="F119" s="49">
        <v>0.5</v>
      </c>
      <c r="G119" s="49">
        <v>0.5</v>
      </c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57">
        <v>0.3</v>
      </c>
      <c r="AI119" s="64">
        <v>0.96899999999999997</v>
      </c>
      <c r="AJ119" s="26"/>
      <c r="AK119" s="26"/>
      <c r="AL119" s="68"/>
      <c r="AM119" s="69"/>
      <c r="AN119" s="69"/>
    </row>
    <row r="120" spans="1:40" ht="22.5" x14ac:dyDescent="0.25">
      <c r="A120" s="51" t="s">
        <v>220</v>
      </c>
      <c r="B120" s="20" t="s">
        <v>224</v>
      </c>
      <c r="C120" s="21" t="s">
        <v>197</v>
      </c>
      <c r="D120" s="21"/>
      <c r="E120" s="21"/>
      <c r="F120" s="49">
        <v>0.25</v>
      </c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57"/>
      <c r="AI120" s="57"/>
      <c r="AJ120" s="26"/>
      <c r="AK120" s="26"/>
      <c r="AL120" s="68"/>
      <c r="AM120" s="69"/>
      <c r="AN120" s="69"/>
    </row>
    <row r="121" spans="1:40" ht="22.5" x14ac:dyDescent="0.25">
      <c r="A121" s="51" t="s">
        <v>220</v>
      </c>
      <c r="B121" s="20" t="s">
        <v>226</v>
      </c>
      <c r="C121" s="21" t="s">
        <v>199</v>
      </c>
      <c r="D121" s="21"/>
      <c r="E121" s="21"/>
      <c r="F121" s="49">
        <v>5.56</v>
      </c>
      <c r="G121" s="49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57"/>
      <c r="AI121" s="57"/>
      <c r="AJ121" s="26"/>
      <c r="AK121" s="26"/>
      <c r="AL121" s="68"/>
      <c r="AM121" s="69"/>
      <c r="AN121" s="69"/>
    </row>
    <row r="122" spans="1:40" ht="22.5" x14ac:dyDescent="0.25">
      <c r="A122" s="51" t="s">
        <v>220</v>
      </c>
      <c r="B122" s="20" t="s">
        <v>225</v>
      </c>
      <c r="C122" s="21" t="s">
        <v>213</v>
      </c>
      <c r="D122" s="21"/>
      <c r="E122" s="21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57"/>
      <c r="AI122" s="57"/>
      <c r="AJ122" s="26"/>
      <c r="AK122" s="26"/>
      <c r="AL122" s="68"/>
      <c r="AM122" s="69"/>
      <c r="AN122" s="69"/>
    </row>
    <row r="123" spans="1:40" ht="22.5" x14ac:dyDescent="0.25">
      <c r="A123" s="43" t="s">
        <v>227</v>
      </c>
      <c r="B123" s="18" t="s">
        <v>228</v>
      </c>
      <c r="C123" s="19" t="s">
        <v>53</v>
      </c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59"/>
      <c r="AI123" s="59"/>
      <c r="AJ123" s="19"/>
      <c r="AK123" s="19"/>
      <c r="AL123" s="68"/>
      <c r="AM123" s="69"/>
      <c r="AN123" s="69"/>
    </row>
    <row r="124" spans="1:40" ht="22.5" x14ac:dyDescent="0.25">
      <c r="A124" s="43" t="s">
        <v>229</v>
      </c>
      <c r="B124" s="18" t="s">
        <v>230</v>
      </c>
      <c r="C124" s="19" t="s">
        <v>53</v>
      </c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59"/>
      <c r="AI124" s="59"/>
      <c r="AJ124" s="19"/>
      <c r="AK124" s="19"/>
      <c r="AL124" s="68"/>
      <c r="AM124" s="69"/>
      <c r="AN124" s="69"/>
    </row>
    <row r="125" spans="1:40" ht="22.5" x14ac:dyDescent="0.25">
      <c r="A125" s="43" t="s">
        <v>231</v>
      </c>
      <c r="B125" s="18" t="s">
        <v>232</v>
      </c>
      <c r="C125" s="19" t="s">
        <v>53</v>
      </c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59"/>
      <c r="AI125" s="59"/>
      <c r="AJ125" s="19"/>
      <c r="AK125" s="19"/>
      <c r="AL125" s="68"/>
      <c r="AM125" s="69"/>
      <c r="AN125" s="69"/>
    </row>
    <row r="126" spans="1:40" ht="22.5" x14ac:dyDescent="0.25">
      <c r="A126" s="43" t="s">
        <v>233</v>
      </c>
      <c r="B126" s="18" t="s">
        <v>234</v>
      </c>
      <c r="C126" s="19" t="s">
        <v>53</v>
      </c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59"/>
      <c r="AI126" s="59"/>
      <c r="AJ126" s="19"/>
      <c r="AK126" s="19"/>
    </row>
    <row r="127" spans="1:40" ht="22.5" x14ac:dyDescent="0.25">
      <c r="A127" s="43" t="s">
        <v>235</v>
      </c>
      <c r="B127" s="18" t="s">
        <v>236</v>
      </c>
      <c r="C127" s="19" t="s">
        <v>53</v>
      </c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59"/>
      <c r="AI127" s="59"/>
      <c r="AJ127" s="19"/>
      <c r="AK127" s="19"/>
    </row>
    <row r="128" spans="1:40" ht="22.5" x14ac:dyDescent="0.25">
      <c r="A128" s="51" t="s">
        <v>237</v>
      </c>
      <c r="B128" s="20" t="s">
        <v>238</v>
      </c>
      <c r="C128" s="21" t="s">
        <v>53</v>
      </c>
      <c r="D128" s="21"/>
      <c r="E128" s="21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57"/>
      <c r="AI128" s="57"/>
      <c r="AJ128" s="26"/>
      <c r="AK128" s="26"/>
    </row>
    <row r="129" spans="1:37" ht="22.5" x14ac:dyDescent="0.25">
      <c r="A129" s="51" t="s">
        <v>239</v>
      </c>
      <c r="B129" s="20" t="s">
        <v>240</v>
      </c>
      <c r="C129" s="21" t="s">
        <v>53</v>
      </c>
      <c r="D129" s="21"/>
      <c r="E129" s="21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57"/>
      <c r="AI129" s="57"/>
      <c r="AJ129" s="26"/>
      <c r="AK129" s="26"/>
    </row>
    <row r="130" spans="1:37" ht="22.5" x14ac:dyDescent="0.25">
      <c r="A130" s="51" t="s">
        <v>241</v>
      </c>
      <c r="B130" s="20" t="s">
        <v>242</v>
      </c>
      <c r="C130" s="21" t="s">
        <v>53</v>
      </c>
      <c r="D130" s="21"/>
      <c r="E130" s="21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57"/>
      <c r="AI130" s="57"/>
      <c r="AJ130" s="26"/>
      <c r="AK130" s="26"/>
    </row>
    <row r="131" spans="1:37" ht="22.5" x14ac:dyDescent="0.25">
      <c r="A131" s="51" t="s">
        <v>243</v>
      </c>
      <c r="B131" s="20" t="s">
        <v>244</v>
      </c>
      <c r="C131" s="21" t="s">
        <v>53</v>
      </c>
      <c r="D131" s="21"/>
      <c r="E131" s="21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57"/>
      <c r="AI131" s="57"/>
      <c r="AJ131" s="26"/>
      <c r="AK131" s="26"/>
    </row>
    <row r="132" spans="1:37" ht="33.75" x14ac:dyDescent="0.25">
      <c r="A132" s="51" t="s">
        <v>245</v>
      </c>
      <c r="B132" s="20" t="s">
        <v>246</v>
      </c>
      <c r="C132" s="21" t="s">
        <v>53</v>
      </c>
      <c r="D132" s="21"/>
      <c r="E132" s="21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57"/>
      <c r="AI132" s="57"/>
      <c r="AJ132" s="26"/>
      <c r="AK132" s="26"/>
    </row>
    <row r="133" spans="1:37" ht="33.75" x14ac:dyDescent="0.25">
      <c r="A133" s="43" t="s">
        <v>247</v>
      </c>
      <c r="B133" s="18" t="s">
        <v>248</v>
      </c>
      <c r="C133" s="19" t="s">
        <v>53</v>
      </c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59"/>
      <c r="AI133" s="59"/>
      <c r="AJ133" s="19"/>
      <c r="AK133" s="19"/>
    </row>
    <row r="134" spans="1:37" ht="22.5" x14ac:dyDescent="0.25">
      <c r="A134" s="51" t="s">
        <v>249</v>
      </c>
      <c r="B134" s="20" t="s">
        <v>250</v>
      </c>
      <c r="C134" s="21" t="s">
        <v>53</v>
      </c>
      <c r="D134" s="21"/>
      <c r="E134" s="21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57"/>
      <c r="AI134" s="57"/>
      <c r="AJ134" s="26"/>
      <c r="AK134" s="26"/>
    </row>
    <row r="135" spans="1:37" ht="22.5" x14ac:dyDescent="0.25">
      <c r="A135" s="51" t="s">
        <v>251</v>
      </c>
      <c r="B135" s="20" t="s">
        <v>252</v>
      </c>
      <c r="C135" s="21" t="s">
        <v>53</v>
      </c>
      <c r="D135" s="21"/>
      <c r="E135" s="21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57"/>
      <c r="AI135" s="57"/>
      <c r="AJ135" s="26"/>
      <c r="AK135" s="26"/>
    </row>
    <row r="136" spans="1:37" ht="33.75" x14ac:dyDescent="0.25">
      <c r="A136" s="46" t="s">
        <v>253</v>
      </c>
      <c r="B136" s="24" t="s">
        <v>254</v>
      </c>
      <c r="C136" s="25" t="s">
        <v>53</v>
      </c>
      <c r="D136" s="47">
        <f t="shared" ref="D136:AH136" si="21">D137+D138</f>
        <v>0</v>
      </c>
      <c r="E136" s="47">
        <f t="shared" si="21"/>
        <v>0</v>
      </c>
      <c r="F136" s="47">
        <f t="shared" si="21"/>
        <v>0</v>
      </c>
      <c r="G136" s="47">
        <f t="shared" si="21"/>
        <v>0</v>
      </c>
      <c r="H136" s="47">
        <f t="shared" si="21"/>
        <v>0</v>
      </c>
      <c r="I136" s="47">
        <f t="shared" si="21"/>
        <v>0</v>
      </c>
      <c r="J136" s="47">
        <f t="shared" si="21"/>
        <v>0</v>
      </c>
      <c r="K136" s="47">
        <f t="shared" si="21"/>
        <v>0</v>
      </c>
      <c r="L136" s="47">
        <f t="shared" si="21"/>
        <v>0</v>
      </c>
      <c r="M136" s="47">
        <f t="shared" si="21"/>
        <v>0</v>
      </c>
      <c r="N136" s="47">
        <f t="shared" si="21"/>
        <v>0</v>
      </c>
      <c r="O136" s="47">
        <f t="shared" si="21"/>
        <v>0</v>
      </c>
      <c r="P136" s="47">
        <f t="shared" si="21"/>
        <v>0</v>
      </c>
      <c r="Q136" s="47">
        <f t="shared" si="21"/>
        <v>0</v>
      </c>
      <c r="R136" s="47">
        <f t="shared" si="21"/>
        <v>0</v>
      </c>
      <c r="S136" s="47">
        <f t="shared" si="21"/>
        <v>0</v>
      </c>
      <c r="T136" s="47">
        <f t="shared" si="21"/>
        <v>0</v>
      </c>
      <c r="U136" s="47">
        <f t="shared" si="21"/>
        <v>0</v>
      </c>
      <c r="V136" s="47">
        <f t="shared" si="21"/>
        <v>0</v>
      </c>
      <c r="W136" s="47">
        <f t="shared" si="21"/>
        <v>0</v>
      </c>
      <c r="X136" s="47">
        <f t="shared" si="21"/>
        <v>0</v>
      </c>
      <c r="Y136" s="47">
        <f t="shared" si="21"/>
        <v>0</v>
      </c>
      <c r="Z136" s="47">
        <f t="shared" si="21"/>
        <v>0</v>
      </c>
      <c r="AA136" s="47">
        <f t="shared" si="21"/>
        <v>0</v>
      </c>
      <c r="AB136" s="47">
        <f t="shared" si="21"/>
        <v>0</v>
      </c>
      <c r="AC136" s="47">
        <f t="shared" si="21"/>
        <v>0</v>
      </c>
      <c r="AD136" s="47">
        <f t="shared" si="21"/>
        <v>0</v>
      </c>
      <c r="AE136" s="47">
        <f t="shared" si="21"/>
        <v>0</v>
      </c>
      <c r="AF136" s="47">
        <f t="shared" si="21"/>
        <v>0</v>
      </c>
      <c r="AG136" s="47">
        <f t="shared" si="21"/>
        <v>0</v>
      </c>
      <c r="AH136" s="61">
        <f t="shared" si="21"/>
        <v>0</v>
      </c>
      <c r="AI136" s="61">
        <f>AI137+AI138</f>
        <v>0</v>
      </c>
      <c r="AJ136" s="25">
        <f>AJ137+AJ138</f>
        <v>0</v>
      </c>
      <c r="AK136" s="25">
        <f>AK137+AK138</f>
        <v>0</v>
      </c>
    </row>
    <row r="137" spans="1:37" ht="33.75" x14ac:dyDescent="0.25">
      <c r="A137" s="51" t="s">
        <v>255</v>
      </c>
      <c r="B137" s="20" t="s">
        <v>256</v>
      </c>
      <c r="C137" s="21" t="s">
        <v>53</v>
      </c>
      <c r="D137" s="50"/>
      <c r="E137" s="50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57"/>
      <c r="AI137" s="57"/>
      <c r="AJ137" s="26"/>
      <c r="AK137" s="26"/>
    </row>
    <row r="138" spans="1:37" ht="33.75" x14ac:dyDescent="0.25">
      <c r="A138" s="51" t="s">
        <v>257</v>
      </c>
      <c r="B138" s="20" t="s">
        <v>258</v>
      </c>
      <c r="C138" s="21" t="s">
        <v>53</v>
      </c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6"/>
      <c r="AI138" s="56"/>
      <c r="AJ138" s="26"/>
      <c r="AK138" s="26"/>
    </row>
    <row r="139" spans="1:37" ht="22.5" x14ac:dyDescent="0.25">
      <c r="A139" s="46" t="s">
        <v>259</v>
      </c>
      <c r="B139" s="24" t="s">
        <v>260</v>
      </c>
      <c r="C139" s="25" t="s">
        <v>53</v>
      </c>
      <c r="D139" s="47">
        <f t="shared" ref="D139:AH139" si="22">D140+D141+D142+D143+D144+D145</f>
        <v>0</v>
      </c>
      <c r="E139" s="47">
        <f t="shared" si="22"/>
        <v>0</v>
      </c>
      <c r="F139" s="47">
        <f t="shared" si="22"/>
        <v>0</v>
      </c>
      <c r="G139" s="47">
        <f t="shared" si="22"/>
        <v>0</v>
      </c>
      <c r="H139" s="47">
        <f t="shared" si="22"/>
        <v>0</v>
      </c>
      <c r="I139" s="47">
        <f t="shared" si="22"/>
        <v>0</v>
      </c>
      <c r="J139" s="47">
        <f t="shared" si="22"/>
        <v>0</v>
      </c>
      <c r="K139" s="47">
        <f t="shared" si="22"/>
        <v>0</v>
      </c>
      <c r="L139" s="47">
        <f t="shared" si="22"/>
        <v>0</v>
      </c>
      <c r="M139" s="47">
        <f t="shared" si="22"/>
        <v>0</v>
      </c>
      <c r="N139" s="47">
        <f t="shared" si="22"/>
        <v>0</v>
      </c>
      <c r="O139" s="47">
        <f t="shared" si="22"/>
        <v>0</v>
      </c>
      <c r="P139" s="47">
        <f t="shared" si="22"/>
        <v>0</v>
      </c>
      <c r="Q139" s="47">
        <f t="shared" si="22"/>
        <v>0</v>
      </c>
      <c r="R139" s="47">
        <f t="shared" si="22"/>
        <v>0</v>
      </c>
      <c r="S139" s="47">
        <f t="shared" si="22"/>
        <v>0</v>
      </c>
      <c r="T139" s="47">
        <f t="shared" si="22"/>
        <v>0</v>
      </c>
      <c r="U139" s="47">
        <f t="shared" si="22"/>
        <v>0</v>
      </c>
      <c r="V139" s="47">
        <f t="shared" si="22"/>
        <v>0</v>
      </c>
      <c r="W139" s="47">
        <f t="shared" si="22"/>
        <v>0</v>
      </c>
      <c r="X139" s="47">
        <f t="shared" si="22"/>
        <v>0</v>
      </c>
      <c r="Y139" s="47">
        <f t="shared" si="22"/>
        <v>0</v>
      </c>
      <c r="Z139" s="47">
        <f t="shared" si="22"/>
        <v>0</v>
      </c>
      <c r="AA139" s="47">
        <f t="shared" si="22"/>
        <v>0</v>
      </c>
      <c r="AB139" s="47">
        <f t="shared" si="22"/>
        <v>0</v>
      </c>
      <c r="AC139" s="47">
        <f t="shared" si="22"/>
        <v>0</v>
      </c>
      <c r="AD139" s="47">
        <f t="shared" si="22"/>
        <v>0</v>
      </c>
      <c r="AE139" s="47">
        <f t="shared" si="22"/>
        <v>0</v>
      </c>
      <c r="AF139" s="47">
        <f t="shared" si="22"/>
        <v>0</v>
      </c>
      <c r="AG139" s="47">
        <f t="shared" si="22"/>
        <v>0</v>
      </c>
      <c r="AH139" s="61">
        <f t="shared" si="22"/>
        <v>0</v>
      </c>
      <c r="AI139" s="61">
        <f>AI140+AI141+AI142+AI143+AI144+AI145</f>
        <v>0</v>
      </c>
      <c r="AJ139" s="25">
        <f>AJ140+AJ141+AJ142+AJ143+AJ144+AJ145</f>
        <v>0</v>
      </c>
      <c r="AK139" s="25">
        <f>AK140+AK141+AK142+AK143+AK144+AK145</f>
        <v>0</v>
      </c>
    </row>
    <row r="140" spans="1:37" x14ac:dyDescent="0.25">
      <c r="A140" s="51" t="s">
        <v>259</v>
      </c>
      <c r="B140" s="20" t="s">
        <v>309</v>
      </c>
      <c r="C140" s="21" t="s">
        <v>301</v>
      </c>
      <c r="D140" s="21"/>
      <c r="E140" s="21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1"/>
      <c r="AA140" s="26"/>
      <c r="AB140" s="26"/>
      <c r="AC140" s="26"/>
      <c r="AD140" s="26"/>
      <c r="AE140" s="26"/>
      <c r="AF140" s="26"/>
      <c r="AG140" s="26"/>
      <c r="AH140" s="57"/>
      <c r="AI140" s="57"/>
      <c r="AJ140" s="26"/>
      <c r="AK140" s="26"/>
    </row>
    <row r="141" spans="1:37" x14ac:dyDescent="0.25">
      <c r="A141" s="51" t="s">
        <v>259</v>
      </c>
      <c r="B141" s="20" t="s">
        <v>310</v>
      </c>
      <c r="C141" s="21" t="s">
        <v>302</v>
      </c>
      <c r="D141" s="21"/>
      <c r="E141" s="21"/>
      <c r="F141" s="26"/>
      <c r="G141" s="26"/>
      <c r="H141" s="26"/>
      <c r="I141" s="26"/>
      <c r="J141" s="26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56"/>
      <c r="AI141" s="56"/>
      <c r="AJ141" s="26"/>
      <c r="AK141" s="26"/>
    </row>
    <row r="142" spans="1:37" x14ac:dyDescent="0.25">
      <c r="A142" s="51" t="s">
        <v>259</v>
      </c>
      <c r="B142" s="20" t="s">
        <v>261</v>
      </c>
      <c r="C142" s="21" t="s">
        <v>311</v>
      </c>
      <c r="D142" s="21"/>
      <c r="E142" s="21"/>
      <c r="F142" s="26"/>
      <c r="G142" s="26"/>
      <c r="H142" s="26"/>
      <c r="I142" s="26"/>
      <c r="J142" s="26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56"/>
      <c r="AI142" s="56"/>
      <c r="AJ142" s="26"/>
      <c r="AK142" s="26"/>
    </row>
    <row r="143" spans="1:37" ht="22.5" x14ac:dyDescent="0.25">
      <c r="A143" s="51" t="s">
        <v>259</v>
      </c>
      <c r="B143" s="62" t="s">
        <v>263</v>
      </c>
      <c r="C143" s="21" t="s">
        <v>312</v>
      </c>
      <c r="D143" s="50"/>
      <c r="E143" s="50"/>
      <c r="F143" s="50"/>
      <c r="G143" s="26"/>
      <c r="H143" s="26"/>
      <c r="I143" s="26"/>
      <c r="J143" s="26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56"/>
      <c r="AI143" s="56"/>
      <c r="AJ143" s="26"/>
      <c r="AK143" s="26"/>
    </row>
    <row r="144" spans="1:37" ht="22.5" x14ac:dyDescent="0.25">
      <c r="A144" s="51" t="s">
        <v>259</v>
      </c>
      <c r="B144" s="20" t="s">
        <v>308</v>
      </c>
      <c r="C144" s="21" t="s">
        <v>313</v>
      </c>
      <c r="D144" s="21"/>
      <c r="E144" s="21"/>
      <c r="F144" s="26"/>
      <c r="G144" s="26"/>
      <c r="H144" s="26"/>
      <c r="I144" s="26"/>
      <c r="J144" s="26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56"/>
      <c r="AI144" s="56"/>
      <c r="AJ144" s="26"/>
      <c r="AK144" s="26"/>
    </row>
    <row r="145" spans="1:37" ht="22.5" x14ac:dyDescent="0.25">
      <c r="A145" s="51" t="s">
        <v>259</v>
      </c>
      <c r="B145" s="20" t="s">
        <v>307</v>
      </c>
      <c r="C145" s="21" t="s">
        <v>314</v>
      </c>
      <c r="D145" s="21"/>
      <c r="E145" s="21"/>
      <c r="F145" s="26"/>
      <c r="G145" s="26"/>
      <c r="H145" s="26"/>
      <c r="I145" s="26"/>
      <c r="J145" s="26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56"/>
      <c r="AI145" s="56"/>
      <c r="AJ145" s="26"/>
      <c r="AK145" s="26"/>
    </row>
    <row r="146" spans="1:37" ht="22.5" x14ac:dyDescent="0.25">
      <c r="A146" s="43" t="s">
        <v>265</v>
      </c>
      <c r="B146" s="18" t="s">
        <v>266</v>
      </c>
      <c r="C146" s="19" t="s">
        <v>53</v>
      </c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59"/>
      <c r="AI146" s="59"/>
      <c r="AJ146" s="19"/>
      <c r="AK146" s="19"/>
    </row>
    <row r="147" spans="1:37" x14ac:dyDescent="0.25">
      <c r="A147" s="46" t="s">
        <v>267</v>
      </c>
      <c r="B147" s="24" t="s">
        <v>268</v>
      </c>
      <c r="C147" s="25" t="s">
        <v>53</v>
      </c>
      <c r="D147" s="47">
        <f t="shared" ref="D147:AG147" si="23">SUM(D148:D162)</f>
        <v>0</v>
      </c>
      <c r="E147" s="47">
        <f t="shared" si="23"/>
        <v>0</v>
      </c>
      <c r="F147" s="47">
        <f t="shared" si="23"/>
        <v>0</v>
      </c>
      <c r="G147" s="47">
        <f t="shared" si="23"/>
        <v>0</v>
      </c>
      <c r="H147" s="47">
        <f t="shared" si="23"/>
        <v>0</v>
      </c>
      <c r="I147" s="47">
        <f t="shared" si="23"/>
        <v>0</v>
      </c>
      <c r="J147" s="47">
        <f t="shared" si="23"/>
        <v>0</v>
      </c>
      <c r="K147" s="47">
        <f t="shared" si="23"/>
        <v>0</v>
      </c>
      <c r="L147" s="47">
        <f t="shared" si="23"/>
        <v>0</v>
      </c>
      <c r="M147" s="47">
        <f t="shared" si="23"/>
        <v>0</v>
      </c>
      <c r="N147" s="47">
        <f t="shared" si="23"/>
        <v>0</v>
      </c>
      <c r="O147" s="47">
        <f t="shared" si="23"/>
        <v>0</v>
      </c>
      <c r="P147" s="47">
        <f t="shared" si="23"/>
        <v>0</v>
      </c>
      <c r="Q147" s="47">
        <f t="shared" si="23"/>
        <v>0</v>
      </c>
      <c r="R147" s="47">
        <f t="shared" si="23"/>
        <v>0</v>
      </c>
      <c r="S147" s="47">
        <f t="shared" si="23"/>
        <v>0</v>
      </c>
      <c r="T147" s="47">
        <f t="shared" si="23"/>
        <v>0</v>
      </c>
      <c r="U147" s="47">
        <f t="shared" si="23"/>
        <v>0</v>
      </c>
      <c r="V147" s="47">
        <f t="shared" si="23"/>
        <v>0</v>
      </c>
      <c r="W147" s="47">
        <f t="shared" si="23"/>
        <v>0</v>
      </c>
      <c r="X147" s="47">
        <f t="shared" si="23"/>
        <v>0</v>
      </c>
      <c r="Y147" s="47">
        <f t="shared" si="23"/>
        <v>0</v>
      </c>
      <c r="Z147" s="47">
        <f t="shared" si="23"/>
        <v>1</v>
      </c>
      <c r="AA147" s="47">
        <f t="shared" si="23"/>
        <v>0</v>
      </c>
      <c r="AB147" s="47">
        <f t="shared" si="23"/>
        <v>0</v>
      </c>
      <c r="AC147" s="47">
        <f t="shared" si="23"/>
        <v>0</v>
      </c>
      <c r="AD147" s="47">
        <f t="shared" si="23"/>
        <v>0</v>
      </c>
      <c r="AE147" s="47">
        <f t="shared" si="23"/>
        <v>0</v>
      </c>
      <c r="AF147" s="47">
        <f t="shared" si="23"/>
        <v>0</v>
      </c>
      <c r="AG147" s="47">
        <f t="shared" si="23"/>
        <v>0</v>
      </c>
      <c r="AH147" s="61">
        <f>SUM(AH148:AH162)</f>
        <v>0.54700000000000004</v>
      </c>
      <c r="AI147" s="61">
        <f>SUM(AI148:AI162)</f>
        <v>0.89739999999999998</v>
      </c>
      <c r="AJ147" s="25">
        <f>SUM(AJ148:AJ162)</f>
        <v>0</v>
      </c>
      <c r="AK147" s="25">
        <f>SUM(AK148:AK162)</f>
        <v>0</v>
      </c>
    </row>
    <row r="148" spans="1:37" x14ac:dyDescent="0.25">
      <c r="A148" s="51" t="s">
        <v>267</v>
      </c>
      <c r="B148" s="20" t="s">
        <v>269</v>
      </c>
      <c r="C148" s="21" t="s">
        <v>270</v>
      </c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26"/>
      <c r="O148" s="26"/>
      <c r="P148" s="26"/>
      <c r="Q148" s="26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56"/>
      <c r="AI148" s="56"/>
      <c r="AJ148" s="21"/>
      <c r="AK148" s="26"/>
    </row>
    <row r="149" spans="1:37" x14ac:dyDescent="0.25">
      <c r="A149" s="51" t="s">
        <v>267</v>
      </c>
      <c r="B149" s="20" t="s">
        <v>271</v>
      </c>
      <c r="C149" s="21" t="s">
        <v>272</v>
      </c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26"/>
      <c r="O149" s="26"/>
      <c r="P149" s="26"/>
      <c r="Q149" s="26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56"/>
      <c r="AI149" s="56"/>
      <c r="AJ149" s="21"/>
      <c r="AK149" s="26"/>
    </row>
    <row r="150" spans="1:37" ht="22.5" x14ac:dyDescent="0.25">
      <c r="A150" s="51" t="s">
        <v>267</v>
      </c>
      <c r="B150" s="20" t="s">
        <v>273</v>
      </c>
      <c r="C150" s="21" t="s">
        <v>274</v>
      </c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26"/>
      <c r="O150" s="26"/>
      <c r="P150" s="26"/>
      <c r="Q150" s="26"/>
      <c r="R150" s="21"/>
      <c r="S150" s="21"/>
      <c r="T150" s="21"/>
      <c r="U150" s="21"/>
      <c r="V150" s="21"/>
      <c r="W150" s="21"/>
      <c r="X150" s="21"/>
      <c r="Y150" s="21"/>
      <c r="Z150" s="21">
        <v>1</v>
      </c>
      <c r="AA150" s="21"/>
      <c r="AB150" s="21"/>
      <c r="AC150" s="21"/>
      <c r="AD150" s="21"/>
      <c r="AE150" s="21"/>
      <c r="AF150" s="21"/>
      <c r="AG150" s="21"/>
      <c r="AH150" s="56"/>
      <c r="AI150" s="56"/>
      <c r="AJ150" s="21"/>
      <c r="AK150" s="26"/>
    </row>
    <row r="151" spans="1:37" x14ac:dyDescent="0.25">
      <c r="A151" s="51" t="s">
        <v>267</v>
      </c>
      <c r="B151" s="20" t="s">
        <v>275</v>
      </c>
      <c r="C151" s="21" t="s">
        <v>276</v>
      </c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26"/>
      <c r="O151" s="26"/>
      <c r="P151" s="26"/>
      <c r="Q151" s="26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56"/>
      <c r="AI151" s="56"/>
      <c r="AJ151" s="21"/>
      <c r="AK151" s="26"/>
    </row>
    <row r="152" spans="1:37" x14ac:dyDescent="0.25">
      <c r="A152" s="51" t="s">
        <v>267</v>
      </c>
      <c r="B152" s="20" t="s">
        <v>277</v>
      </c>
      <c r="C152" s="21" t="s">
        <v>278</v>
      </c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26"/>
      <c r="O152" s="26"/>
      <c r="P152" s="26"/>
      <c r="Q152" s="26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56"/>
      <c r="AI152" s="56"/>
      <c r="AJ152" s="21"/>
      <c r="AK152" s="26"/>
    </row>
    <row r="153" spans="1:37" ht="22.5" x14ac:dyDescent="0.25">
      <c r="A153" s="51" t="s">
        <v>267</v>
      </c>
      <c r="B153" s="20" t="s">
        <v>279</v>
      </c>
      <c r="C153" s="21" t="s">
        <v>280</v>
      </c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26"/>
      <c r="O153" s="26"/>
      <c r="P153" s="26"/>
      <c r="Q153" s="26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56"/>
      <c r="AI153" s="56"/>
      <c r="AJ153" s="21"/>
      <c r="AK153" s="26"/>
    </row>
    <row r="154" spans="1:37" x14ac:dyDescent="0.25">
      <c r="A154" s="51" t="s">
        <v>267</v>
      </c>
      <c r="B154" s="20" t="s">
        <v>281</v>
      </c>
      <c r="C154" s="21" t="s">
        <v>282</v>
      </c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26"/>
      <c r="O154" s="26"/>
      <c r="P154" s="26"/>
      <c r="Q154" s="26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56"/>
      <c r="AI154" s="56"/>
      <c r="AJ154" s="21"/>
      <c r="AK154" s="26"/>
    </row>
    <row r="155" spans="1:37" x14ac:dyDescent="0.25">
      <c r="A155" s="51" t="s">
        <v>267</v>
      </c>
      <c r="B155" s="20" t="s">
        <v>283</v>
      </c>
      <c r="C155" s="21" t="s">
        <v>284</v>
      </c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26"/>
      <c r="O155" s="26"/>
      <c r="P155" s="26"/>
      <c r="Q155" s="26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56"/>
      <c r="AI155" s="56"/>
      <c r="AJ155" s="21"/>
      <c r="AK155" s="26"/>
    </row>
    <row r="156" spans="1:37" ht="22.5" x14ac:dyDescent="0.25">
      <c r="A156" s="51" t="s">
        <v>267</v>
      </c>
      <c r="B156" s="20" t="s">
        <v>306</v>
      </c>
      <c r="C156" s="21" t="s">
        <v>285</v>
      </c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26"/>
      <c r="O156" s="26"/>
      <c r="P156" s="26"/>
      <c r="Q156" s="26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56"/>
      <c r="AI156" s="64">
        <v>0.1434</v>
      </c>
      <c r="AJ156" s="21"/>
      <c r="AK156" s="26"/>
    </row>
    <row r="157" spans="1:37" ht="22.5" x14ac:dyDescent="0.25">
      <c r="A157" s="48" t="s">
        <v>267</v>
      </c>
      <c r="B157" s="13" t="s">
        <v>305</v>
      </c>
      <c r="C157" s="21" t="s">
        <v>286</v>
      </c>
      <c r="D157" s="49"/>
      <c r="E157" s="50"/>
      <c r="F157" s="50"/>
      <c r="G157" s="50"/>
      <c r="H157" s="50"/>
      <c r="I157" s="50"/>
      <c r="J157" s="50"/>
      <c r="K157" s="50"/>
      <c r="L157" s="50"/>
      <c r="M157" s="50"/>
      <c r="N157" s="26"/>
      <c r="O157" s="26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56"/>
      <c r="AI157" s="64"/>
      <c r="AJ157" s="21"/>
      <c r="AK157" s="26"/>
    </row>
    <row r="158" spans="1:37" ht="22.5" x14ac:dyDescent="0.25">
      <c r="A158" s="48" t="s">
        <v>267</v>
      </c>
      <c r="B158" s="13" t="s">
        <v>304</v>
      </c>
      <c r="C158" s="21" t="s">
        <v>287</v>
      </c>
      <c r="D158" s="49"/>
      <c r="E158" s="50"/>
      <c r="F158" s="50"/>
      <c r="G158" s="50"/>
      <c r="H158" s="50"/>
      <c r="I158" s="50"/>
      <c r="J158" s="50"/>
      <c r="K158" s="50"/>
      <c r="L158" s="50"/>
      <c r="M158" s="50"/>
      <c r="N158" s="26"/>
      <c r="O158" s="26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56"/>
      <c r="AI158" s="64"/>
      <c r="AJ158" s="21"/>
      <c r="AK158" s="26"/>
    </row>
    <row r="159" spans="1:37" ht="33.75" x14ac:dyDescent="0.25">
      <c r="A159" s="48" t="s">
        <v>267</v>
      </c>
      <c r="B159" s="13" t="s">
        <v>288</v>
      </c>
      <c r="C159" s="21" t="s">
        <v>315</v>
      </c>
      <c r="D159" s="49"/>
      <c r="E159" s="50"/>
      <c r="F159" s="50"/>
      <c r="G159" s="50"/>
      <c r="H159" s="50"/>
      <c r="I159" s="50"/>
      <c r="J159" s="50"/>
      <c r="K159" s="50"/>
      <c r="L159" s="50"/>
      <c r="M159" s="50"/>
      <c r="N159" s="26"/>
      <c r="O159" s="26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56"/>
      <c r="AI159" s="64"/>
      <c r="AJ159" s="21"/>
      <c r="AK159" s="26"/>
    </row>
    <row r="160" spans="1:37" ht="33.75" x14ac:dyDescent="0.25">
      <c r="A160" s="48" t="s">
        <v>267</v>
      </c>
      <c r="B160" s="13" t="s">
        <v>290</v>
      </c>
      <c r="C160" s="21" t="s">
        <v>316</v>
      </c>
      <c r="D160" s="49"/>
      <c r="E160" s="50"/>
      <c r="F160" s="50"/>
      <c r="G160" s="50"/>
      <c r="H160" s="50"/>
      <c r="I160" s="50"/>
      <c r="J160" s="50"/>
      <c r="K160" s="50"/>
      <c r="L160" s="50"/>
      <c r="M160" s="50"/>
      <c r="N160" s="26"/>
      <c r="O160" s="26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56"/>
      <c r="AI160" s="64"/>
      <c r="AJ160" s="21"/>
      <c r="AK160" s="26"/>
    </row>
    <row r="161" spans="1:37" ht="33.75" x14ac:dyDescent="0.25">
      <c r="A161" s="48" t="s">
        <v>267</v>
      </c>
      <c r="B161" s="13" t="s">
        <v>292</v>
      </c>
      <c r="C161" s="21" t="s">
        <v>317</v>
      </c>
      <c r="D161" s="49"/>
      <c r="E161" s="50"/>
      <c r="F161" s="50"/>
      <c r="G161" s="50"/>
      <c r="H161" s="50"/>
      <c r="I161" s="50"/>
      <c r="J161" s="50"/>
      <c r="K161" s="50"/>
      <c r="L161" s="50"/>
      <c r="M161" s="50"/>
      <c r="N161" s="26"/>
      <c r="O161" s="26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56"/>
      <c r="AI161" s="64"/>
      <c r="AJ161" s="21"/>
      <c r="AK161" s="26"/>
    </row>
    <row r="162" spans="1:37" x14ac:dyDescent="0.25">
      <c r="A162" s="48" t="s">
        <v>267</v>
      </c>
      <c r="B162" s="13" t="s">
        <v>333</v>
      </c>
      <c r="C162" s="21" t="s">
        <v>294</v>
      </c>
      <c r="D162" s="49"/>
      <c r="E162" s="50"/>
      <c r="F162" s="50"/>
      <c r="G162" s="50"/>
      <c r="H162" s="50"/>
      <c r="I162" s="50"/>
      <c r="J162" s="50"/>
      <c r="K162" s="50"/>
      <c r="L162" s="50"/>
      <c r="M162" s="50"/>
      <c r="N162" s="26"/>
      <c r="O162" s="26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56">
        <v>0.54700000000000004</v>
      </c>
      <c r="AI162" s="64">
        <v>0.754</v>
      </c>
      <c r="AJ162" s="21"/>
      <c r="AK162" s="26"/>
    </row>
  </sheetData>
  <autoFilter ref="B19:AK162"/>
  <mergeCells count="40">
    <mergeCell ref="AG1:AK1"/>
    <mergeCell ref="AG2:AK2"/>
    <mergeCell ref="AG3:AK3"/>
    <mergeCell ref="O4:P4"/>
    <mergeCell ref="Q4:R4"/>
    <mergeCell ref="A13:AK13"/>
    <mergeCell ref="A6:AK6"/>
    <mergeCell ref="A7:AK7"/>
    <mergeCell ref="A9:AK9"/>
    <mergeCell ref="A10:AK10"/>
    <mergeCell ref="A11:AK11"/>
    <mergeCell ref="A12:AK12"/>
    <mergeCell ref="A15:A18"/>
    <mergeCell ref="B15:B18"/>
    <mergeCell ref="C15:C18"/>
    <mergeCell ref="D15:AK15"/>
    <mergeCell ref="D16:M16"/>
    <mergeCell ref="N16:AA16"/>
    <mergeCell ref="AB16:AC16"/>
    <mergeCell ref="AD16:AE16"/>
    <mergeCell ref="AF16:AG16"/>
    <mergeCell ref="AH16:AI16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H17:AI17"/>
    <mergeCell ref="AJ17:AK17"/>
    <mergeCell ref="V17:W17"/>
    <mergeCell ref="X17:Y17"/>
    <mergeCell ref="Z17:AA17"/>
    <mergeCell ref="AB17:AC17"/>
    <mergeCell ref="AD17:AE17"/>
    <mergeCell ref="AF17:AG17"/>
  </mergeCells>
  <pageMargins left="0.7" right="0.7" top="0.75" bottom="0.75" header="0.3" footer="0.3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(2017)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2018-02-28T05:13:59Z</dcterms:modified>
</cp:coreProperties>
</file>