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4800" windowWidth="22170" windowHeight="3990" tabRatio="858"/>
  </bookViews>
  <sheets>
    <sheet name="1 (2018)" sheetId="32" r:id="rId1"/>
  </sheets>
  <definedNames>
    <definedName name="_xlnm._FilterDatabase" localSheetId="0" hidden="1">'1 (2018)'!$A$18:$AP$25</definedName>
  </definedNames>
  <calcPr calcId="145621"/>
</workbook>
</file>

<file path=xl/calcChain.xml><?xml version="1.0" encoding="utf-8"?>
<calcChain xmlns="http://schemas.openxmlformats.org/spreadsheetml/2006/main">
  <c r="AI45" i="32" l="1"/>
  <c r="AH45" i="32" l="1"/>
  <c r="AH79" i="32" l="1"/>
  <c r="AH116" i="32"/>
  <c r="AH107" i="32"/>
  <c r="AH122" i="32"/>
  <c r="AI79" i="32"/>
  <c r="D24" i="32" l="1"/>
  <c r="E24" i="32"/>
  <c r="F24" i="32"/>
  <c r="G24" i="32"/>
  <c r="H24" i="32"/>
  <c r="I24" i="32"/>
  <c r="J24" i="32"/>
  <c r="K24" i="32"/>
  <c r="L24" i="32"/>
  <c r="M24" i="32"/>
  <c r="N24" i="32"/>
  <c r="O24" i="32"/>
  <c r="P24" i="32"/>
  <c r="Q24" i="32"/>
  <c r="R24" i="32"/>
  <c r="S24" i="32"/>
  <c r="T24" i="32"/>
  <c r="U24" i="32"/>
  <c r="V24" i="32"/>
  <c r="W24" i="32"/>
  <c r="X24" i="32"/>
  <c r="Y24" i="32"/>
  <c r="AB24" i="32"/>
  <c r="AC24" i="32"/>
  <c r="AD24" i="32"/>
  <c r="AE24" i="32"/>
  <c r="AF24" i="32"/>
  <c r="AG24" i="32"/>
  <c r="AH24" i="32"/>
  <c r="AI24" i="32"/>
  <c r="AJ24" i="32"/>
  <c r="AK24" i="32"/>
  <c r="D28" i="32"/>
  <c r="E28" i="32"/>
  <c r="F28" i="32"/>
  <c r="G28" i="32"/>
  <c r="H28" i="32"/>
  <c r="I28" i="32"/>
  <c r="J28" i="32"/>
  <c r="K28" i="32"/>
  <c r="L28" i="32"/>
  <c r="M28" i="32"/>
  <c r="N28" i="32"/>
  <c r="O28" i="32"/>
  <c r="P28" i="32"/>
  <c r="Q28" i="32"/>
  <c r="R28" i="32"/>
  <c r="S28" i="32"/>
  <c r="T28" i="32"/>
  <c r="U28" i="32"/>
  <c r="V28" i="32"/>
  <c r="W28" i="32"/>
  <c r="X28" i="32"/>
  <c r="Y28" i="32"/>
  <c r="AB28" i="32"/>
  <c r="AC28" i="32"/>
  <c r="AD28" i="32"/>
  <c r="AE28" i="32"/>
  <c r="AF28" i="32"/>
  <c r="AG28" i="32"/>
  <c r="AH28" i="32"/>
  <c r="AI28" i="32"/>
  <c r="AJ28" i="32"/>
  <c r="AK28" i="32"/>
  <c r="D32" i="32"/>
  <c r="E32" i="32"/>
  <c r="F32" i="32"/>
  <c r="G32" i="32"/>
  <c r="H32" i="32"/>
  <c r="I32" i="32"/>
  <c r="J32" i="32"/>
  <c r="K32" i="32"/>
  <c r="L32" i="32"/>
  <c r="M32" i="32"/>
  <c r="N32" i="32"/>
  <c r="O32" i="32"/>
  <c r="P32" i="32"/>
  <c r="Q32" i="32"/>
  <c r="R32" i="32"/>
  <c r="S32" i="32"/>
  <c r="T32" i="32"/>
  <c r="U32" i="32"/>
  <c r="V32" i="32"/>
  <c r="W32" i="32"/>
  <c r="X32" i="32"/>
  <c r="Y32" i="32"/>
  <c r="AB32" i="32"/>
  <c r="AC32" i="32"/>
  <c r="AD32" i="32"/>
  <c r="AE32" i="32"/>
  <c r="AF32" i="32"/>
  <c r="AG32" i="32"/>
  <c r="AH32" i="32"/>
  <c r="AI32" i="32"/>
  <c r="AJ32" i="32"/>
  <c r="AK32" i="32"/>
  <c r="D35" i="32"/>
  <c r="E35" i="32"/>
  <c r="F35" i="32"/>
  <c r="G35" i="32"/>
  <c r="H35" i="32"/>
  <c r="I35" i="32"/>
  <c r="J35" i="32"/>
  <c r="K35" i="32"/>
  <c r="L35" i="32"/>
  <c r="M35" i="32"/>
  <c r="N35" i="32"/>
  <c r="O35" i="32"/>
  <c r="P35" i="32"/>
  <c r="Q35" i="32"/>
  <c r="R35" i="32"/>
  <c r="S35" i="32"/>
  <c r="T35" i="32"/>
  <c r="U35" i="32"/>
  <c r="V35" i="32"/>
  <c r="W35" i="32"/>
  <c r="X35" i="32"/>
  <c r="Y35" i="32"/>
  <c r="AB35" i="32"/>
  <c r="AC35" i="32"/>
  <c r="AD35" i="32"/>
  <c r="AE35" i="32"/>
  <c r="AF35" i="32"/>
  <c r="AG35" i="32"/>
  <c r="AH35" i="32"/>
  <c r="AI35" i="32"/>
  <c r="AJ35" i="32"/>
  <c r="AK35" i="32"/>
  <c r="D45" i="32"/>
  <c r="E45" i="32"/>
  <c r="F45" i="32"/>
  <c r="G45" i="32"/>
  <c r="H45" i="32"/>
  <c r="I45" i="32"/>
  <c r="J45" i="32"/>
  <c r="K45" i="32"/>
  <c r="L45" i="32"/>
  <c r="M45" i="32"/>
  <c r="N45" i="32"/>
  <c r="O45" i="32"/>
  <c r="P45" i="32"/>
  <c r="Q45" i="32"/>
  <c r="R45" i="32"/>
  <c r="S45" i="32"/>
  <c r="T45" i="32"/>
  <c r="U45" i="32"/>
  <c r="V45" i="32"/>
  <c r="W45" i="32"/>
  <c r="X45" i="32"/>
  <c r="Y45" i="32"/>
  <c r="AB45" i="32"/>
  <c r="AC45" i="32"/>
  <c r="AD45" i="32"/>
  <c r="AE45" i="32"/>
  <c r="AF45" i="32"/>
  <c r="AG45" i="32"/>
  <c r="AJ45" i="32"/>
  <c r="AK45" i="32"/>
  <c r="D71" i="32"/>
  <c r="E71" i="32"/>
  <c r="F71" i="32"/>
  <c r="G71" i="32"/>
  <c r="H71" i="32"/>
  <c r="I71" i="32"/>
  <c r="J71" i="32"/>
  <c r="K71" i="32"/>
  <c r="L71" i="32"/>
  <c r="M71" i="32"/>
  <c r="N71" i="32"/>
  <c r="O71" i="32"/>
  <c r="P71" i="32"/>
  <c r="Q71" i="32"/>
  <c r="R71" i="32"/>
  <c r="S71" i="32"/>
  <c r="T71" i="32"/>
  <c r="U71" i="32"/>
  <c r="V71" i="32"/>
  <c r="W71" i="32"/>
  <c r="X71" i="32"/>
  <c r="Y71" i="32"/>
  <c r="AB71" i="32"/>
  <c r="AC71" i="32"/>
  <c r="AD71" i="32"/>
  <c r="AE71" i="32"/>
  <c r="AF71" i="32"/>
  <c r="AG71" i="32"/>
  <c r="AH71" i="32"/>
  <c r="AH44" i="32" s="1"/>
  <c r="AI71" i="32"/>
  <c r="AJ71" i="32"/>
  <c r="AK71" i="32"/>
  <c r="D75" i="32"/>
  <c r="E75" i="32"/>
  <c r="F75" i="32"/>
  <c r="G75" i="32"/>
  <c r="H75" i="32"/>
  <c r="I75" i="32"/>
  <c r="J75" i="32"/>
  <c r="K75" i="32"/>
  <c r="L75" i="32"/>
  <c r="M75" i="32"/>
  <c r="N75" i="32"/>
  <c r="O75" i="32"/>
  <c r="P75" i="32"/>
  <c r="Q75" i="32"/>
  <c r="R75" i="32"/>
  <c r="S75" i="32"/>
  <c r="T75" i="32"/>
  <c r="U75" i="32"/>
  <c r="V75" i="32"/>
  <c r="W75" i="32"/>
  <c r="X75" i="32"/>
  <c r="Y75" i="32"/>
  <c r="Z75" i="32"/>
  <c r="Z74" i="32" s="1"/>
  <c r="AA75" i="32"/>
  <c r="AA74" i="32" s="1"/>
  <c r="AB75" i="32"/>
  <c r="AC75" i="32"/>
  <c r="AD75" i="32"/>
  <c r="AE75" i="32"/>
  <c r="AF75" i="32"/>
  <c r="AG75" i="32"/>
  <c r="AH75" i="32"/>
  <c r="AH74" i="32" s="1"/>
  <c r="AI75" i="32"/>
  <c r="AI74" i="32" s="1"/>
  <c r="AJ75" i="32"/>
  <c r="AK75" i="32"/>
  <c r="D79" i="32"/>
  <c r="E79" i="32"/>
  <c r="F79" i="32"/>
  <c r="G79" i="32"/>
  <c r="H79" i="32"/>
  <c r="I79" i="32"/>
  <c r="J79" i="32"/>
  <c r="K79" i="32"/>
  <c r="L79" i="32"/>
  <c r="M79" i="32"/>
  <c r="N79" i="32"/>
  <c r="O79" i="32"/>
  <c r="P79" i="32"/>
  <c r="Q79" i="32"/>
  <c r="R79" i="32"/>
  <c r="S79" i="32"/>
  <c r="T79" i="32"/>
  <c r="U79" i="32"/>
  <c r="V79" i="32"/>
  <c r="W79" i="32"/>
  <c r="X79" i="32"/>
  <c r="Y79" i="32"/>
  <c r="AB79" i="32"/>
  <c r="AB74" i="32" s="1"/>
  <c r="AC79" i="32"/>
  <c r="AD79" i="32"/>
  <c r="AE79" i="32"/>
  <c r="AF79" i="32"/>
  <c r="AF74" i="32" s="1"/>
  <c r="AG79" i="32"/>
  <c r="AJ79" i="32"/>
  <c r="AK79" i="32"/>
  <c r="D102" i="32"/>
  <c r="D101" i="32" s="1"/>
  <c r="E102" i="32"/>
  <c r="E101" i="32" s="1"/>
  <c r="F102" i="32"/>
  <c r="F101" i="32" s="1"/>
  <c r="G102" i="32"/>
  <c r="G101" i="32" s="1"/>
  <c r="H102" i="32"/>
  <c r="H101" i="32" s="1"/>
  <c r="I102" i="32"/>
  <c r="I101" i="32" s="1"/>
  <c r="J102" i="32"/>
  <c r="J101" i="32" s="1"/>
  <c r="K102" i="32"/>
  <c r="K101" i="32" s="1"/>
  <c r="L102" i="32"/>
  <c r="L101" i="32" s="1"/>
  <c r="M102" i="32"/>
  <c r="M101" i="32" s="1"/>
  <c r="N102" i="32"/>
  <c r="N101" i="32" s="1"/>
  <c r="O102" i="32"/>
  <c r="O101" i="32" s="1"/>
  <c r="P102" i="32"/>
  <c r="P101" i="32" s="1"/>
  <c r="Q102" i="32"/>
  <c r="Q101" i="32" s="1"/>
  <c r="R102" i="32"/>
  <c r="R101" i="32" s="1"/>
  <c r="S102" i="32"/>
  <c r="S101" i="32" s="1"/>
  <c r="T102" i="32"/>
  <c r="T101" i="32" s="1"/>
  <c r="U102" i="32"/>
  <c r="U101" i="32" s="1"/>
  <c r="V102" i="32"/>
  <c r="V101" i="32" s="1"/>
  <c r="W102" i="32"/>
  <c r="W101" i="32" s="1"/>
  <c r="X102" i="32"/>
  <c r="X101" i="32" s="1"/>
  <c r="Y102" i="32"/>
  <c r="Y101" i="32" s="1"/>
  <c r="AB102" i="32"/>
  <c r="AB101" i="32" s="1"/>
  <c r="AC102" i="32"/>
  <c r="AC101" i="32" s="1"/>
  <c r="AD102" i="32"/>
  <c r="AD101" i="32" s="1"/>
  <c r="AE102" i="32"/>
  <c r="AE101" i="32" s="1"/>
  <c r="AF102" i="32"/>
  <c r="AF101" i="32" s="1"/>
  <c r="AG102" i="32"/>
  <c r="AG101" i="32" s="1"/>
  <c r="AH102" i="32"/>
  <c r="AH101" i="32" s="1"/>
  <c r="AI102" i="32"/>
  <c r="AI101" i="32" s="1"/>
  <c r="AJ102" i="32"/>
  <c r="AJ101" i="32" s="1"/>
  <c r="AK102" i="32"/>
  <c r="AK101" i="32" s="1"/>
  <c r="D119" i="32"/>
  <c r="D22" i="32" s="1"/>
  <c r="E119" i="32"/>
  <c r="E22" i="32" s="1"/>
  <c r="F119" i="32"/>
  <c r="F22" i="32" s="1"/>
  <c r="G119" i="32"/>
  <c r="G22" i="32" s="1"/>
  <c r="H119" i="32"/>
  <c r="H22" i="32" s="1"/>
  <c r="I119" i="32"/>
  <c r="I22" i="32" s="1"/>
  <c r="J119" i="32"/>
  <c r="J22" i="32" s="1"/>
  <c r="K119" i="32"/>
  <c r="K22" i="32" s="1"/>
  <c r="L119" i="32"/>
  <c r="L22" i="32" s="1"/>
  <c r="M119" i="32"/>
  <c r="M22" i="32" s="1"/>
  <c r="N119" i="32"/>
  <c r="N22" i="32" s="1"/>
  <c r="O119" i="32"/>
  <c r="O22" i="32" s="1"/>
  <c r="P119" i="32"/>
  <c r="P22" i="32" s="1"/>
  <c r="Q119" i="32"/>
  <c r="Q22" i="32" s="1"/>
  <c r="R119" i="32"/>
  <c r="R22" i="32" s="1"/>
  <c r="S119" i="32"/>
  <c r="S22" i="32" s="1"/>
  <c r="T119" i="32"/>
  <c r="T22" i="32" s="1"/>
  <c r="U119" i="32"/>
  <c r="U22" i="32" s="1"/>
  <c r="V119" i="32"/>
  <c r="V22" i="32" s="1"/>
  <c r="W119" i="32"/>
  <c r="W22" i="32" s="1"/>
  <c r="X119" i="32"/>
  <c r="X22" i="32" s="1"/>
  <c r="Y119" i="32"/>
  <c r="Y22" i="32" s="1"/>
  <c r="AB119" i="32"/>
  <c r="AB22" i="32" s="1"/>
  <c r="AC119" i="32"/>
  <c r="AC22" i="32" s="1"/>
  <c r="AD119" i="32"/>
  <c r="AD22" i="32" s="1"/>
  <c r="AE119" i="32"/>
  <c r="AE22" i="32" s="1"/>
  <c r="AF119" i="32"/>
  <c r="AF22" i="32" s="1"/>
  <c r="AG119" i="32"/>
  <c r="AG22" i="32" s="1"/>
  <c r="AH119" i="32"/>
  <c r="AH22" i="32" s="1"/>
  <c r="AI119" i="32"/>
  <c r="AI22" i="32" s="1"/>
  <c r="AJ119" i="32"/>
  <c r="AJ22" i="32" s="1"/>
  <c r="AK119" i="32"/>
  <c r="AK22" i="32" s="1"/>
  <c r="D122" i="32"/>
  <c r="D23" i="32" s="1"/>
  <c r="E122" i="32"/>
  <c r="E23" i="32" s="1"/>
  <c r="F122" i="32"/>
  <c r="F23" i="32" s="1"/>
  <c r="G122" i="32"/>
  <c r="G23" i="32" s="1"/>
  <c r="H122" i="32"/>
  <c r="H23" i="32" s="1"/>
  <c r="I122" i="32"/>
  <c r="I23" i="32" s="1"/>
  <c r="J122" i="32"/>
  <c r="J23" i="32" s="1"/>
  <c r="K122" i="32"/>
  <c r="K23" i="32" s="1"/>
  <c r="L122" i="32"/>
  <c r="L23" i="32" s="1"/>
  <c r="M122" i="32"/>
  <c r="M23" i="32" s="1"/>
  <c r="N122" i="32"/>
  <c r="N23" i="32" s="1"/>
  <c r="O122" i="32"/>
  <c r="O23" i="32" s="1"/>
  <c r="P122" i="32"/>
  <c r="P23" i="32" s="1"/>
  <c r="Q122" i="32"/>
  <c r="Q23" i="32" s="1"/>
  <c r="R122" i="32"/>
  <c r="R23" i="32" s="1"/>
  <c r="S122" i="32"/>
  <c r="S23" i="32" s="1"/>
  <c r="T122" i="32"/>
  <c r="T23" i="32" s="1"/>
  <c r="U122" i="32"/>
  <c r="U23" i="32" s="1"/>
  <c r="V122" i="32"/>
  <c r="V23" i="32" s="1"/>
  <c r="W122" i="32"/>
  <c r="W23" i="32" s="1"/>
  <c r="X122" i="32"/>
  <c r="X23" i="32" s="1"/>
  <c r="Y122" i="32"/>
  <c r="Y23" i="32" s="1"/>
  <c r="AB122" i="32"/>
  <c r="AB23" i="32" s="1"/>
  <c r="AC122" i="32"/>
  <c r="AC23" i="32" s="1"/>
  <c r="AD122" i="32"/>
  <c r="AD23" i="32" s="1"/>
  <c r="AE122" i="32"/>
  <c r="AE23" i="32" s="1"/>
  <c r="AF122" i="32"/>
  <c r="AF23" i="32" s="1"/>
  <c r="AG122" i="32"/>
  <c r="AG23" i="32" s="1"/>
  <c r="AH23" i="32"/>
  <c r="AI122" i="32"/>
  <c r="AI23" i="32" s="1"/>
  <c r="AJ122" i="32"/>
  <c r="AJ23" i="32" s="1"/>
  <c r="AK122" i="32"/>
  <c r="AK23" i="32" s="1"/>
  <c r="D130" i="32"/>
  <c r="D25" i="32" s="1"/>
  <c r="E130" i="32"/>
  <c r="E25" i="32" s="1"/>
  <c r="F130" i="32"/>
  <c r="F25" i="32" s="1"/>
  <c r="G130" i="32"/>
  <c r="G25" i="32" s="1"/>
  <c r="H130" i="32"/>
  <c r="H25" i="32" s="1"/>
  <c r="I130" i="32"/>
  <c r="I25" i="32" s="1"/>
  <c r="J130" i="32"/>
  <c r="J25" i="32" s="1"/>
  <c r="K130" i="32"/>
  <c r="K25" i="32" s="1"/>
  <c r="L130" i="32"/>
  <c r="L25" i="32" s="1"/>
  <c r="M130" i="32"/>
  <c r="M25" i="32" s="1"/>
  <c r="N130" i="32"/>
  <c r="N25" i="32" s="1"/>
  <c r="O130" i="32"/>
  <c r="O25" i="32" s="1"/>
  <c r="P130" i="32"/>
  <c r="P25" i="32" s="1"/>
  <c r="Q130" i="32"/>
  <c r="Q25" i="32" s="1"/>
  <c r="R130" i="32"/>
  <c r="R25" i="32" s="1"/>
  <c r="S130" i="32"/>
  <c r="S25" i="32" s="1"/>
  <c r="T130" i="32"/>
  <c r="T25" i="32" s="1"/>
  <c r="U130" i="32"/>
  <c r="U25" i="32" s="1"/>
  <c r="V130" i="32"/>
  <c r="V25" i="32" s="1"/>
  <c r="W130" i="32"/>
  <c r="W25" i="32" s="1"/>
  <c r="X130" i="32"/>
  <c r="X25" i="32" s="1"/>
  <c r="Y130" i="32"/>
  <c r="Y25" i="32" s="1"/>
  <c r="AB130" i="32"/>
  <c r="AB25" i="32" s="1"/>
  <c r="AC130" i="32"/>
  <c r="AC25" i="32" s="1"/>
  <c r="AD130" i="32"/>
  <c r="AD25" i="32" s="1"/>
  <c r="AE130" i="32"/>
  <c r="AE25" i="32" s="1"/>
  <c r="AF130" i="32"/>
  <c r="AF25" i="32" s="1"/>
  <c r="AG130" i="32"/>
  <c r="AG25" i="32" s="1"/>
  <c r="AH130" i="32"/>
  <c r="AH25" i="32" s="1"/>
  <c r="AI130" i="32"/>
  <c r="AI25" i="32" s="1"/>
  <c r="AJ130" i="32"/>
  <c r="AJ25" i="32" s="1"/>
  <c r="AK130" i="32"/>
  <c r="AK25" i="32" s="1"/>
  <c r="AH27" i="32" l="1"/>
  <c r="AI73" i="32"/>
  <c r="AI21" i="32" s="1"/>
  <c r="X74" i="32"/>
  <c r="X73" i="32" s="1"/>
  <c r="X21" i="32" s="1"/>
  <c r="T74" i="32"/>
  <c r="T73" i="32" s="1"/>
  <c r="T21" i="32" s="1"/>
  <c r="P74" i="32"/>
  <c r="P73" i="32" s="1"/>
  <c r="P21" i="32" s="1"/>
  <c r="H73" i="32"/>
  <c r="H21" i="32" s="1"/>
  <c r="D74" i="32"/>
  <c r="D73" i="32" s="1"/>
  <c r="D21" i="32" s="1"/>
  <c r="W74" i="32"/>
  <c r="W73" i="32" s="1"/>
  <c r="W21" i="32" s="1"/>
  <c r="S74" i="32"/>
  <c r="S73" i="32" s="1"/>
  <c r="S21" i="32" s="1"/>
  <c r="O74" i="32"/>
  <c r="O73" i="32" s="1"/>
  <c r="O21" i="32" s="1"/>
  <c r="G74" i="32"/>
  <c r="G73" i="32" s="1"/>
  <c r="G21" i="32" s="1"/>
  <c r="AD74" i="32"/>
  <c r="AD73" i="32" s="1"/>
  <c r="AD21" i="32" s="1"/>
  <c r="V74" i="32"/>
  <c r="V73" i="32" s="1"/>
  <c r="V21" i="32" s="1"/>
  <c r="R74" i="32"/>
  <c r="R73" i="32" s="1"/>
  <c r="R21" i="32" s="1"/>
  <c r="N74" i="32"/>
  <c r="N73" i="32" s="1"/>
  <c r="N21" i="32" s="1"/>
  <c r="J73" i="32"/>
  <c r="J21" i="32" s="1"/>
  <c r="F74" i="32"/>
  <c r="F73" i="32" s="1"/>
  <c r="F21" i="32" s="1"/>
  <c r="AJ44" i="32"/>
  <c r="AF44" i="32"/>
  <c r="AF27" i="32" s="1"/>
  <c r="AB44" i="32"/>
  <c r="AB27" i="32" s="1"/>
  <c r="V44" i="32"/>
  <c r="V27" i="32" s="1"/>
  <c r="R44" i="32"/>
  <c r="N44" i="32"/>
  <c r="N27" i="32" s="1"/>
  <c r="J44" i="32"/>
  <c r="J27" i="32" s="1"/>
  <c r="F44" i="32"/>
  <c r="F27" i="32" s="1"/>
  <c r="AE74" i="32"/>
  <c r="AE73" i="32" s="1"/>
  <c r="AE21" i="32" s="1"/>
  <c r="AK44" i="32"/>
  <c r="AK27" i="32" s="1"/>
  <c r="AG44" i="32"/>
  <c r="AG27" i="32" s="1"/>
  <c r="AC44" i="32"/>
  <c r="AC27" i="32" s="1"/>
  <c r="W44" i="32"/>
  <c r="S44" i="32"/>
  <c r="S27" i="32" s="1"/>
  <c r="O44" i="32"/>
  <c r="O27" i="32" s="1"/>
  <c r="K44" i="32"/>
  <c r="K27" i="32" s="1"/>
  <c r="G44" i="32"/>
  <c r="G27" i="32" s="1"/>
  <c r="AD44" i="32"/>
  <c r="AD27" i="32" s="1"/>
  <c r="X44" i="32"/>
  <c r="X27" i="32" s="1"/>
  <c r="T44" i="32"/>
  <c r="T27" i="32" s="1"/>
  <c r="P44" i="32"/>
  <c r="P27" i="32" s="1"/>
  <c r="L44" i="32"/>
  <c r="L27" i="32" s="1"/>
  <c r="H44" i="32"/>
  <c r="H27" i="32" s="1"/>
  <c r="D44" i="32"/>
  <c r="D27" i="32" s="1"/>
  <c r="AK73" i="32"/>
  <c r="AK21" i="32" s="1"/>
  <c r="AG74" i="32"/>
  <c r="AG73" i="32" s="1"/>
  <c r="AG21" i="32" s="1"/>
  <c r="AC74" i="32"/>
  <c r="AC73" i="32" s="1"/>
  <c r="AC21" i="32" s="1"/>
  <c r="Y74" i="32"/>
  <c r="Y73" i="32" s="1"/>
  <c r="Y21" i="32" s="1"/>
  <c r="U74" i="32"/>
  <c r="U73" i="32" s="1"/>
  <c r="U21" i="32" s="1"/>
  <c r="Q74" i="32"/>
  <c r="Q73" i="32" s="1"/>
  <c r="Q21" i="32" s="1"/>
  <c r="M73" i="32"/>
  <c r="M21" i="32" s="1"/>
  <c r="I73" i="32"/>
  <c r="I21" i="32" s="1"/>
  <c r="E74" i="32"/>
  <c r="E73" i="32" s="1"/>
  <c r="E21" i="32" s="1"/>
  <c r="AI44" i="32"/>
  <c r="AI27" i="32" s="1"/>
  <c r="AE44" i="32"/>
  <c r="AE27" i="32" s="1"/>
  <c r="Y44" i="32"/>
  <c r="Y27" i="32" s="1"/>
  <c r="U44" i="32"/>
  <c r="U27" i="32" s="1"/>
  <c r="Q44" i="32"/>
  <c r="Q27" i="32" s="1"/>
  <c r="M44" i="32"/>
  <c r="M27" i="32" s="1"/>
  <c r="I44" i="32"/>
  <c r="I27" i="32" s="1"/>
  <c r="E44" i="32"/>
  <c r="E27" i="32" s="1"/>
  <c r="AJ73" i="32"/>
  <c r="AJ21" i="32" s="1"/>
  <c r="AF73" i="32"/>
  <c r="AF21" i="32" s="1"/>
  <c r="AB73" i="32"/>
  <c r="AB21" i="32" s="1"/>
  <c r="L73" i="32"/>
  <c r="L21" i="32" s="1"/>
  <c r="AH73" i="32"/>
  <c r="AJ27" i="32"/>
  <c r="R27" i="32"/>
  <c r="K73" i="32"/>
  <c r="K21" i="32" s="1"/>
  <c r="W27" i="32"/>
  <c r="AI26" i="32" l="1"/>
  <c r="AH21" i="32"/>
  <c r="AH26" i="32"/>
  <c r="K20" i="32"/>
  <c r="K19" i="32" s="1"/>
  <c r="K26" i="32"/>
  <c r="AC20" i="32"/>
  <c r="AC19" i="32" s="1"/>
  <c r="AC26" i="32"/>
  <c r="F20" i="32"/>
  <c r="F19" i="32" s="1"/>
  <c r="F26" i="32"/>
  <c r="V20" i="32"/>
  <c r="V19" i="32" s="1"/>
  <c r="V26" i="32"/>
  <c r="I20" i="32"/>
  <c r="I19" i="32" s="1"/>
  <c r="I26" i="32"/>
  <c r="P20" i="32"/>
  <c r="P19" i="32" s="1"/>
  <c r="P26" i="32"/>
  <c r="AH20" i="32"/>
  <c r="U20" i="32"/>
  <c r="U19" i="32" s="1"/>
  <c r="U26" i="32"/>
  <c r="G20" i="32"/>
  <c r="G19" i="32" s="1"/>
  <c r="G26" i="32"/>
  <c r="W20" i="32"/>
  <c r="W19" i="32" s="1"/>
  <c r="W26" i="32"/>
  <c r="R20" i="32"/>
  <c r="R19" i="32" s="1"/>
  <c r="R26" i="32"/>
  <c r="AJ20" i="32"/>
  <c r="AJ19" i="32" s="1"/>
  <c r="AJ26" i="32"/>
  <c r="E20" i="32"/>
  <c r="E19" i="32" s="1"/>
  <c r="E26" i="32"/>
  <c r="AE20" i="32"/>
  <c r="AE19" i="32" s="1"/>
  <c r="AE26" i="32"/>
  <c r="L20" i="32"/>
  <c r="L19" i="32" s="1"/>
  <c r="L26" i="32"/>
  <c r="AD20" i="32"/>
  <c r="AD19" i="32" s="1"/>
  <c r="AD26" i="32"/>
  <c r="S20" i="32"/>
  <c r="S19" i="32" s="1"/>
  <c r="S26" i="32"/>
  <c r="AK20" i="32"/>
  <c r="AK19" i="32" s="1"/>
  <c r="AK26" i="32"/>
  <c r="Y20" i="32"/>
  <c r="Y19" i="32" s="1"/>
  <c r="Y26" i="32"/>
  <c r="N20" i="32"/>
  <c r="N19" i="32" s="1"/>
  <c r="N26" i="32"/>
  <c r="AF20" i="32"/>
  <c r="AF19" i="32" s="1"/>
  <c r="AF26" i="32"/>
  <c r="Q20" i="32"/>
  <c r="Q19" i="32" s="1"/>
  <c r="Q26" i="32"/>
  <c r="H20" i="32"/>
  <c r="H19" i="32" s="1"/>
  <c r="H26" i="32"/>
  <c r="X20" i="32"/>
  <c r="X19" i="32" s="1"/>
  <c r="X26" i="32"/>
  <c r="O20" i="32"/>
  <c r="O19" i="32" s="1"/>
  <c r="O26" i="32"/>
  <c r="AG20" i="32"/>
  <c r="AG19" i="32" s="1"/>
  <c r="AG26" i="32"/>
  <c r="J20" i="32"/>
  <c r="J19" i="32" s="1"/>
  <c r="J26" i="32"/>
  <c r="AB20" i="32"/>
  <c r="AB19" i="32" s="1"/>
  <c r="AB26" i="32"/>
  <c r="AI20" i="32"/>
  <c r="AI19" i="32" s="1"/>
  <c r="M20" i="32"/>
  <c r="M19" i="32" s="1"/>
  <c r="M26" i="32"/>
  <c r="D20" i="32"/>
  <c r="D19" i="32" s="1"/>
  <c r="D26" i="32"/>
  <c r="T20" i="32"/>
  <c r="T19" i="32" s="1"/>
  <c r="T26" i="32"/>
  <c r="AH19" i="32" l="1"/>
</calcChain>
</file>

<file path=xl/sharedStrings.xml><?xml version="1.0" encoding="utf-8"?>
<sst xmlns="http://schemas.openxmlformats.org/spreadsheetml/2006/main" count="462" uniqueCount="304">
  <si>
    <t>Приложение  № 1</t>
  </si>
  <si>
    <t>к приказу Минэнерго России</t>
  </si>
  <si>
    <t>Форма 1. Перечени инвестиционных проектов</t>
  </si>
  <si>
    <t>Инвестиционная программа филиала "Камчатский"  АО "Оборонэнерго"</t>
  </si>
  <si>
    <t xml:space="preserve">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</si>
  <si>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</si>
  <si>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</si>
  <si>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</si>
  <si>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</si>
  <si>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</si>
  <si>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</si>
  <si>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</si>
  <si>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</si>
  <si>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</si>
  <si>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</si>
  <si>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</si>
  <si>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Показатель увеличения мощности силовых трансформаторов на подстанциях в рамках осуществления  технологического присоединения, МВА 
</t>
  </si>
  <si>
    <t xml:space="preserve">Показатель увеличения протяженности линий электропередач в рамках осуществления технологического присоединения, км 
</t>
  </si>
  <si>
    <t>Показатель максимальной мощности присоединяемых потебителей</t>
  </si>
  <si>
    <t>Показатель максимальной мощности энергопринимающих устройств при осуществлении технологического присоединения объектов электростевого хозяйства, принадлежащих иным сетевым организациям или иным лицам</t>
  </si>
  <si>
    <t xml:space="preserve">Показатель увеличения мощности силовых (авто-) трансформаторов на ПС, не связанного с осуществлением ТП </t>
  </si>
  <si>
    <t xml:space="preserve">Показатель увеличения протяженности ЛЭП, не связанного с оуществлением ТП </t>
  </si>
  <si>
    <t>Показатель степени загрузки трансформаторной подстанци</t>
  </si>
  <si>
    <t xml:space="preserve">Показатель замены силовых (авто-) трансформаторов </t>
  </si>
  <si>
    <t>Показатель замены линий электропередач</t>
  </si>
  <si>
    <t>Показатель замены выключателей , шт.</t>
  </si>
  <si>
    <t>Показатель количества комплектов оборудования , шт.</t>
  </si>
  <si>
    <t>Наименование количественного показателя, соответствующего цели</t>
  </si>
  <si>
    <t>Показатель объема финансовых потребностей, необходимых для реализации мероприятий, млн. руб</t>
  </si>
  <si>
    <t>Утвержденный план</t>
  </si>
  <si>
    <t>4.1</t>
  </si>
  <si>
    <t>4.2</t>
  </si>
  <si>
    <t>4.3</t>
  </si>
  <si>
    <t>4.4</t>
  </si>
  <si>
    <t>4. …</t>
  </si>
  <si>
    <t>5.1</t>
  </si>
  <si>
    <t>5.2</t>
  </si>
  <si>
    <t>5.3</t>
  </si>
  <si>
    <t>5.4</t>
  </si>
  <si>
    <t>5.…</t>
  </si>
  <si>
    <t>6.1</t>
  </si>
  <si>
    <t>6.2</t>
  </si>
  <si>
    <t>7.1</t>
  </si>
  <si>
    <t>7.2</t>
  </si>
  <si>
    <t>8.1</t>
  </si>
  <si>
    <t>8.2</t>
  </si>
  <si>
    <t>9.1</t>
  </si>
  <si>
    <t>9.2</t>
  </si>
  <si>
    <t>10.1</t>
  </si>
  <si>
    <t>10.2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</si>
  <si>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</si>
  <si>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</si>
  <si>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</si>
  <si>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</si>
  <si>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</si>
  <si>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</si>
  <si>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</si>
  <si>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</si>
  <si>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</si>
  <si>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</si>
  <si>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</si>
  <si>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</si>
  <si>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</si>
  <si>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</si>
  <si>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</si>
  <si>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</si>
  <si>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Камчатский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</si>
  <si>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</si>
  <si>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</si>
  <si>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</si>
  <si>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</si>
  <si>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</si>
  <si>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</si>
  <si>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</si>
  <si>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</si>
  <si>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</si>
  <si>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</si>
  <si>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</si>
  <si>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</si>
  <si>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</si>
  <si>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</si>
  <si>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</si>
  <si>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</si>
  <si>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</si>
  <si>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</si>
  <si>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</si>
  <si>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</si>
  <si>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</si>
  <si>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</si>
  <si>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</si>
  <si>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</si>
  <si>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</si>
  <si>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</si>
  <si>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</si>
  <si>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</si>
  <si>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</si>
  <si>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</si>
  <si>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Строительство ПС 110/6 кВ "Стеллера" для технологического присоединения объектов шифр 628/П" Строоительство и реконструкция объектов причального фронта в/ч 62695" и шифр 720/К "Дооборудование пункта хранения, подготовки и выдачи изделий" </t>
  </si>
  <si>
    <t>G/КМЧ/41/02/0001</t>
  </si>
  <si>
    <t>G/КМЧ/41/02/0002</t>
  </si>
  <si>
    <t>Строительство в рамках технологического присоединения.Объекты шифр 3002/Р и Строительство и реконструкция специальных сооружений в/ч 31268 - шифр 720. Объект ПС 110/6 кВ "Чайка"</t>
  </si>
  <si>
    <t>G/КМЧ/41/02/0003</t>
  </si>
  <si>
    <t xml:space="preserve">Строительство в рамках технологического присоединения объектов  шифр  699/Р "Пункт базирования надводных кораблей проекта 20380 в/ч 40149" .Объект ПС 110/6 кВ "Южная" </t>
  </si>
  <si>
    <t>G/КМЧ/41/02/0004</t>
  </si>
  <si>
    <t>Строительство в рамках технологического присоединения объекта шифр 628/П (РП-18, РП-19)  (Строительство и реконструкция объектов энергообеспечения войсковой части 62695 )</t>
  </si>
  <si>
    <t>G/КМЧ/41/02/0005</t>
  </si>
  <si>
    <t>G/КМЧ/41/02/0006</t>
  </si>
  <si>
    <t>Строительство и реконструкция в рамках технологического присоединения объекта шифр 3002/ПВ "Строительство и реконструкция объектов пункта погрузки изделий - ПС 35/6 кВ Вилюй</t>
  </si>
  <si>
    <t>G/КМЧ/41/02/0007</t>
  </si>
  <si>
    <t>Строительство в рамках технологического присоединения КЛ-0,4 кВ ТП-28 ф.4 ул. Петра Ильичева,38</t>
  </si>
  <si>
    <t>G/КМЧ/41/02/0008</t>
  </si>
  <si>
    <t>Строительство в рамках технологического присоединения ВЛ-0.4 кВ (ТП-855) штаб инв. № 240 - ул. Солнечная, 41</t>
  </si>
  <si>
    <t>G/КМЧ/41/02/0009</t>
  </si>
  <si>
    <t>Строительство в рамках технологического присоединения ВЛ-0,4 кВ ТП-847 ф.6-жилой дом (ул. 2-я Шевченко)</t>
  </si>
  <si>
    <t>G/КМЧ/41/02/0010</t>
  </si>
  <si>
    <t>Строительство в рамках технологического присоединения ВЛ-0.4 кВ ТП-386 ф.11 - владение 36 (СНТ "Пионер")</t>
  </si>
  <si>
    <t>G/КМЧ/41/02/0011</t>
  </si>
  <si>
    <t xml:space="preserve"> Строительство в рамках технологического присоединения КЛ-0.4 кВ ТП-366 ф.1 - магазин промтоваров</t>
  </si>
  <si>
    <t>G/КМЧ/41/02/0012</t>
  </si>
  <si>
    <t xml:space="preserve"> Строительство в рамках технологического присоединения КЛ-0.4 кВ ТП-399 - станция тех. обслуживания</t>
  </si>
  <si>
    <t>G/КМЧ/41/02/0013</t>
  </si>
  <si>
    <t>G/КМЧ/41/02/0014</t>
  </si>
  <si>
    <t>Строительство ВЛ-6 кВ от ТП-889 до ТП-847 район п. Радыгино</t>
  </si>
  <si>
    <t>G/КМЧ/41/02/0015</t>
  </si>
  <si>
    <t>Строительство КЛ-6 кВ от РТП "Ягодная" до РП-6</t>
  </si>
  <si>
    <t>G/КМЧ/41/02/0016</t>
  </si>
  <si>
    <t>Строительство КЛ-0.4 кВ от РУ-0.4 кВ ТП-356 до ВРУ жилого дома по ул. Мира,5</t>
  </si>
  <si>
    <t>G/КМЧ/41/02/0017</t>
  </si>
  <si>
    <t>Строительство КЛ-0.4 кВ от РУ-0.4 кВ ТП-378 до ВРУ жилого дома по ул. Мира,12</t>
  </si>
  <si>
    <t>G/КМЧ/41/02/0018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</si>
  <si>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</si>
  <si>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</si>
  <si>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G/КМЧ/41/01/0001</t>
  </si>
  <si>
    <t>G/КМЧ/41/01/0002</t>
  </si>
  <si>
    <t>G/КМЧ/41/01/0003</t>
  </si>
  <si>
    <t>G/КМЧ/41/01/0005</t>
  </si>
  <si>
    <t>G/КМЧ/41/01/0009</t>
  </si>
  <si>
    <t>G/КМЧ/41/01/0010</t>
  </si>
  <si>
    <t>G/КМЧ/41/01/0011</t>
  </si>
  <si>
    <t>G/КМЧ/41/01/0012</t>
  </si>
  <si>
    <t>Технологическое присоединение объектов инфраструктуры администрации Вилючинского городского округа</t>
  </si>
  <si>
    <t>G/КМЧ/41/01/0013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</si>
  <si>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</si>
  <si>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</si>
  <si>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</si>
  <si>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</si>
  <si>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</si>
  <si>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</si>
  <si>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 РТП 110/35/6  кВ "Крашенинникова"</t>
  </si>
  <si>
    <t>G/КМЧ/41/01/0014</t>
  </si>
  <si>
    <t>Реконструкция Оборудование ТП-364  инв № 865117002</t>
  </si>
  <si>
    <t>G/КМЧ/41/01/0015</t>
  </si>
  <si>
    <t>Реконструкция МТП-848, ул.2-ая Шевченко, инв. №865116912. Замена трансформатора 100 кВА на 160 кВА</t>
  </si>
  <si>
    <t>G/КМЧ/41/01/0016</t>
  </si>
  <si>
    <t>G/КМЧ/41/01/0017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</si>
  <si>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</si>
  <si>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</si>
  <si>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Замена МВ на ВВ на РП-3, П-К, (оборудование), инв №. 865117088 - 12 шт.</t>
  </si>
  <si>
    <t>G/КМЧ/41/01/0018</t>
  </si>
  <si>
    <t>G/КМЧ/41/01/0019</t>
  </si>
  <si>
    <t>G/КМЧ/41/01/0020</t>
  </si>
  <si>
    <t>G/КМЧ/41/01/0021</t>
  </si>
  <si>
    <t>G/КМЧ/41/01/0022</t>
  </si>
  <si>
    <t>Замены МВ на ВВ на РП-14 2х400 кВА (оборудование) инв. № 865116921 - 8 шт.</t>
  </si>
  <si>
    <t>G/КМЧ/41/01/0023</t>
  </si>
  <si>
    <t>G/КМЧ/41/01/0024</t>
  </si>
  <si>
    <t>Замена МВ на ВВ на РП-1, 2х250 кВА, пос. Англичанка (оборудование) инв. № 865117087 - 2 шт.</t>
  </si>
  <si>
    <t>G/КМЧ/41/01/0025</t>
  </si>
  <si>
    <t>Замена МВ на ВВ РТП-Ягодная 35/6 кВ 2х2500 кВА, Рыбачий (оборудование) инв. № 865116967 - 12 шт.</t>
  </si>
  <si>
    <t>G/КМЧ/41/01/0026</t>
  </si>
  <si>
    <t>РТП-Завойко 110/6 кВ 1х6300 кВА, 1х10000 кВА, П-Камчатский (оборудование) инв.№ 865116885 - установка системы быстродействующего ввода резервного питания на РТП &lt;Завойко&gt; к-т 1</t>
  </si>
  <si>
    <t>G/КМЧ/41/01/0027</t>
  </si>
  <si>
    <t>РТП-Завойко 110/6 кВ 1х6300 кВА, 1х10000 кВА, П-Камчатский (оборудование) инв.№ 865116885 - Устройство системы отделитель-короткозамыкатель на ВВ-110 кВ (2 шт. 110 кВ), замена силового трансформатора Т-1 ТМН-6300 кВА</t>
  </si>
  <si>
    <t>G/КМЧ/41/01/0028</t>
  </si>
  <si>
    <t>Установка устройства микропроцессорной защиты на РП-3, П-К (оборудование), инв. № 865117088,  - 12 шт.</t>
  </si>
  <si>
    <t>Установка дуговой защиты на РП-3, П-К (оборудование), инв. № 865117088,  - 12 шт.</t>
  </si>
  <si>
    <t>G/КМЧ/41/01/0030</t>
  </si>
  <si>
    <t>Установка защит для ввода 1 и ввода 2 на РТП-Завойко 110/6 кВ 1х6300 кВА, 1х10000 кВА, П-К (оборудования) инв. № 865116885 - 2 шт.</t>
  </si>
  <si>
    <t>G/КМЧ/41/01/0031</t>
  </si>
  <si>
    <t>Установка микропроцессорной АЧР на РТП-Приморская 110/35/6 2х16000 кВА кВ мкр. Сельдевая (оборудование) инв. № 865116898, ТОР-200 Н - 2 шт.</t>
  </si>
  <si>
    <t>G/КМЧ/41/01/0037</t>
  </si>
  <si>
    <t>Установка устройства микропроцессорной защиты на РП-14 2х400 кВА  (оборудование) инв. № 865116921 - 8 шт.</t>
  </si>
  <si>
    <t>Установка дуговой защиты РП-14 2х400 кВА  (оборудование) инв. № 865116921 - 8 шт.</t>
  </si>
  <si>
    <t>Установка микропроцессорной АЧР на РТП-Завойко 110/6 кВ 1х6300 кВА, 1х10000 кВА, П-К (оборудование) инв. № 865116885 - 2 шт.</t>
  </si>
  <si>
    <t>Установка микропроцессорной защиты на РП-1, 2х250 кВА, пос. Англичанка (оборудование) инв. № 865117087 - 2 шт.</t>
  </si>
  <si>
    <t>Установка устройства микропроцессорной защиты на РТП-Ягодная 35/6 кВ 2х2500 кВА, Рыбачий (оборудование) инв. № 865116967- 12 шт.</t>
  </si>
  <si>
    <t>Монтаж шкафа управления АВР-0.4 кВ РТП-Завойко 110/6 кВ 1х6300 кВА, 1х10000 кВА, П-К (оборудование) инв.  № 865116885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</si>
  <si>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</si>
  <si>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</si>
  <si>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</si>
  <si>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</si>
  <si>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ВЛЭП-0,4 кВ ТП 546-2 ,ф.5, караул, ТХ 2 СИП-4 4х35, АС35, инв. № 864014240</t>
  </si>
  <si>
    <t>Реконструкция ВЛЭП-0,4 кВ ВЛ 0,4 ТП 546-2 ф.8 - Посёлок КНС, инв. № 864014245</t>
  </si>
  <si>
    <t>Реконструкция  ВЛ-6 кВ РП-280-ТП-847 яч. 5, инв. №865117980. Замена АС-70 на АС 120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</si>
  <si>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</si>
  <si>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</si>
  <si>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</si>
  <si>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</si>
  <si>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</si>
  <si>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</si>
  <si>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</si>
  <si>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</si>
  <si>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</si>
  <si>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</si>
  <si>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</si>
  <si>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</si>
  <si>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</si>
  <si>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</si>
  <si>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</si>
  <si>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</si>
  <si>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</si>
  <si>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</si>
  <si>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</si>
  <si>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</si>
  <si>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</si>
  <si>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</si>
  <si>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</si>
  <si>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</si>
  <si>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</si>
  <si>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</si>
  <si>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</si>
  <si>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</si>
  <si>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</si>
  <si>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</si>
  <si>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</si>
  <si>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</si>
  <si>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</si>
  <si>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</si>
  <si>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Реконструкция "РТП Крашенинникова" Ограждение</t>
  </si>
  <si>
    <t>Строительство ограждения территории ЦМС РЭС "Вилючинский"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</si>
  <si>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</si>
  <si>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</si>
  <si>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</si>
  <si>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</si>
  <si>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Закупка. Комплекс для релейной защиты и автоматики  </t>
  </si>
  <si>
    <t>G/КМЧ/41/03/0001</t>
  </si>
  <si>
    <t>Закупка. Вольтфазоамперметр цифровой  с акссесуарами</t>
  </si>
  <si>
    <t>G/КМЧ/41/03/0002</t>
  </si>
  <si>
    <t xml:space="preserve">Закупка. Комплекс измерительный для прогрузки первичным током </t>
  </si>
  <si>
    <t>G/КМЧ/41/03/0003</t>
  </si>
  <si>
    <t xml:space="preserve">Закупка. Измеритель коэффициента трансформации </t>
  </si>
  <si>
    <t>G/КМЧ/41/03/0004</t>
  </si>
  <si>
    <t xml:space="preserve">Закупка. Тестер трансформаторов тока </t>
  </si>
  <si>
    <t>G/КМЧ/41/03/0005</t>
  </si>
  <si>
    <t xml:space="preserve">Закупка. Измеритель сопротивления обмоток постоянному току </t>
  </si>
  <si>
    <t>G/КМЧ/41/03/0006</t>
  </si>
  <si>
    <t xml:space="preserve">Закупка. Стенд для механических испытаний </t>
  </si>
  <si>
    <t>G/КМЧ/41/03/0007</t>
  </si>
  <si>
    <t xml:space="preserve">Закупка. Высоковольтная испытательная лаборатория </t>
  </si>
  <si>
    <t>G/КМЧ/41/03/0008</t>
  </si>
  <si>
    <t>G/КМЧ/41/03/0009</t>
  </si>
  <si>
    <t>G/КМЧ/41/03/0010</t>
  </si>
  <si>
    <t>G/КМЧ/41/03/0011</t>
  </si>
  <si>
    <t>Монтаж и пуско-наладка системы пожарной сигнализации оповещения людей о пожаре в г. Петропавловск-Камчатский, ул. Морская, д. 5</t>
  </si>
  <si>
    <t>Монтаж и пуско-наладка системы пожарной сигнализации оповещения людей о пожаре в г. Елизово, ул. Шоссейная, д. 1</t>
  </si>
  <si>
    <t>Монтаж и пуско-наладка системы пожарной сигнализации оповещения людей о пожаре в ЗАТО г. Вилючинск, ул. Приморская, д. 20 и ул. Крашенинникова, д. 23</t>
  </si>
  <si>
    <t>G/КМЧ/41/04/0001</t>
  </si>
  <si>
    <t>от « 05_»  мая  2016 г. № 380</t>
  </si>
  <si>
    <t>Показатель максимальной   мощности присоединяемых объектов по производству электрической энергии</t>
  </si>
  <si>
    <t>Предложение по корректировке утвержденного плана</t>
  </si>
  <si>
    <t>Строительство в рамках технологического присоединения зоны хранения №1,2,3 в/ч 26942" (шифры П-42/11-1, П-41/11-2, П-41/11-3 Южные Коряки) - ПС 35/10 кВ Арсенал</t>
  </si>
  <si>
    <t>G/КМЧ/41/02/0025</t>
  </si>
  <si>
    <t>G/КМЧ/41/02/0026</t>
  </si>
  <si>
    <t>G/КМЧ/41/02/0027</t>
  </si>
  <si>
    <t>Поставка "Сетевое оборудование" для филиала "Камчатский" АО "Оборонэнерго"</t>
  </si>
  <si>
    <t>Поставка "Многофункциональные устройства" для филиала "Камчатский" АО "Оборонэнерго"</t>
  </si>
  <si>
    <t>Поставка "Компьютеры персональные" для филиала "Камчатский" АО "Оборонэнерго"</t>
  </si>
  <si>
    <t>Замена МВ на ВВ на РП-7 1х250 кВА. 1х160 КВА, Приморский (оборудование) инв. № 865117000- 6 шт.</t>
  </si>
  <si>
    <t>Установка устройства микропроцессорной защиты на РП-7 1х250 кВА, 1х160 кВА, Приморский, (оборудование) инв. № 865117000 - 6 шт.</t>
  </si>
  <si>
    <t>Установка дуговой защиты РП-7 1х250 кВА, 1х160 кВА, Приморский, (оборудование) инв. № 865117000 - 6 шт.</t>
  </si>
  <si>
    <t>База службы эксплуатации высоковольтных сетей в г. Елизово Камчатского края</t>
  </si>
  <si>
    <t>Строительство ограждения территории базы ПУ "Петропавловск"</t>
  </si>
  <si>
    <t>Капитальное строительство в рамках технологического присоединения объекта "Комплекс служебно-технических зданий ПБККС, причальный фронт ПБККС"</t>
  </si>
  <si>
    <t>Реконструкция "РТП Приморская" Ограждение</t>
  </si>
  <si>
    <t>Замена вводов на ТМ 6300/110/6 на РТП-Завойко 110/6 инв. 865116885</t>
  </si>
  <si>
    <t>Строительство и реконструкция сооружений причального фронта  в рамках технологического присоединения.--шифр 583 и  Пункт хранения, подготовки и выдачи изделий МПО - шифр 720/Б. Объект  ПС 110/6 кВ "Богатыревка"</t>
  </si>
  <si>
    <t>Реконструкция "РТП-60" Ограждение</t>
  </si>
  <si>
    <t>G/КМЧ/41/02/0028</t>
  </si>
  <si>
    <t>G/КМЧ/41/02/0029</t>
  </si>
  <si>
    <t>G/КМЧ/41/02/0030</t>
  </si>
  <si>
    <t>G/КМЧ/41/02/0031</t>
  </si>
  <si>
    <t>G/КМЧ/41/02/0032</t>
  </si>
  <si>
    <t>G/КМЧ/41/02/0033</t>
  </si>
  <si>
    <t>G/КМЧ/41/02/0034</t>
  </si>
  <si>
    <t>Установка дуговой защиты на РП-1, 2х250 кВА, пос. Англичанка (оборудование) инв. № 865117087 - 2 шт.</t>
  </si>
  <si>
    <t>Строительство «КЛ-0,4 кВ ТП-353 ф.7 - гараж»</t>
  </si>
  <si>
    <t>G/КМЧ/41/02/0035</t>
  </si>
  <si>
    <t>G/КМЧ/41/02/0036</t>
  </si>
  <si>
    <t>Cтроительство «ВЛ-0,23 кВ опора № 15 (ВЛ-0,4 кВ ТП-302 ф.9 - ул. Садовая) – дачный дом»</t>
  </si>
  <si>
    <t>Утвержденные плановые значения показателей приведены в соответствии с  Постановлением Региональной службы по тарифам и ценам Камчатского края от 14 августа 2017 г. № 540  "О внесении изменений в постановление Региональной службы по тарифам и ценам Камчатского края от 13 августа 2015 г. № 146 "Об утверждении инвестиционной программы АО "Оборонэнерго" на 2016-2019 годы".</t>
  </si>
  <si>
    <t>Строительство «ВЛ-0,4 кВ опора № 21 (ВЛ-0,4 кВ МТП-848 ф.1 - ул. 2-я Шевченко (поселок))</t>
  </si>
  <si>
    <t>Cтроительство «ВЛ 0,4 кВ ТП-386 ф.12 – ул. Набережная»</t>
  </si>
  <si>
    <t>Cтроительство «ВЛ 0,4 кВ КТПН-322 ф.6 – мкр. Приморский»</t>
  </si>
  <si>
    <t>Cтроительство «ВЛ 0,4 кВ ТП-301 ф.7 – ул. Владивостокская»</t>
  </si>
  <si>
    <t xml:space="preserve">Cтроительство «ВЛ 0,4 кВ ТП-302 ф.7 ул. Садовая – поселок» </t>
  </si>
  <si>
    <t>G/КМЧ/41/02/0042</t>
  </si>
  <si>
    <t>G/КМЧ/41/02/0043</t>
  </si>
  <si>
    <t>G/КМЧ/41/02/0044</t>
  </si>
  <si>
    <t>G/КМЧ/41/02/0045</t>
  </si>
  <si>
    <t>G/КМЧ/41/02/0046</t>
  </si>
  <si>
    <t>Поставка многофункционального крана-манипулятора (МКМ-200) для филиала "Камчатский" АО "Оборонэнерго"</t>
  </si>
  <si>
    <t>реквизиты решения органа исполнительной власти, утвердившего инвестиционную программу</t>
  </si>
  <si>
    <r>
      <t xml:space="preserve">Год раскрытия информации: </t>
    </r>
    <r>
      <rPr>
        <b/>
        <sz val="11"/>
        <rFont val="Times New Roman"/>
        <family val="1"/>
        <charset val="204"/>
      </rPr>
      <t>2018</t>
    </r>
    <r>
      <rPr>
        <sz val="11"/>
        <rFont val="Times New Roman"/>
        <family val="1"/>
        <charset val="204"/>
      </rPr>
      <t xml:space="preserve"> год</t>
    </r>
  </si>
  <si>
    <t xml:space="preserve"> на 2018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</si>
</sst>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00"/>
    <numFmt numFmtId="166" formatCode="0.000"/>
    <numFmt numFmtId="167" formatCode="_-* #,##0.00\ _р_._-;\-* #,##0.00\ _р_._-;_-* &quot;-&quot;??\ 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Cambria"/>
      <family val="1"/>
      <charset val="204"/>
      <scheme val="major"/>
    </font>
    <font>
      <sz val="1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7">
    <xf numFmtId="0" fontId="0" fillId="0" borderId="0"/>
    <xf numFmtId="0" fontId="2" fillId="0" borderId="0"/>
    <xf numFmtId="0" fontId="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" fillId="0" borderId="0"/>
    <xf numFmtId="0" fontId="1" fillId="0" borderId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</cellStyleXfs>
  <cellXfs count="85">
    <xf numFmtId="0" fontId="0" fillId="0" borderId="0" xfId="0"/>
    <xf numFmtId="49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0" borderId="0" xfId="1" applyFont="1"/>
    <xf numFmtId="0" fontId="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5" fillId="0" borderId="0" xfId="1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166" fontId="4" fillId="0" borderId="5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vertical="center" wrapText="1"/>
    </xf>
    <xf numFmtId="0" fontId="7" fillId="2" borderId="5" xfId="0" applyFont="1" applyFill="1" applyBorder="1" applyAlignment="1">
      <alignment vertical="center" wrapText="1"/>
    </xf>
    <xf numFmtId="0" fontId="8" fillId="2" borderId="5" xfId="0" applyFont="1" applyFill="1" applyBorder="1" applyAlignment="1">
      <alignment horizontal="center" vertical="center"/>
    </xf>
    <xf numFmtId="166" fontId="5" fillId="0" borderId="0" xfId="0" applyNumberFormat="1" applyFont="1" applyAlignment="1">
      <alignment vertical="center"/>
    </xf>
    <xf numFmtId="49" fontId="4" fillId="3" borderId="5" xfId="0" applyNumberFormat="1" applyFont="1" applyFill="1" applyBorder="1" applyAlignment="1">
      <alignment vertical="center" wrapText="1"/>
    </xf>
    <xf numFmtId="0" fontId="4" fillId="3" borderId="5" xfId="0" applyFont="1" applyFill="1" applyBorder="1" applyAlignment="1">
      <alignment vertical="center" wrapText="1"/>
    </xf>
    <xf numFmtId="0" fontId="5" fillId="3" borderId="5" xfId="0" applyFont="1" applyFill="1" applyBorder="1" applyAlignment="1">
      <alignment horizontal="center" vertical="center"/>
    </xf>
    <xf numFmtId="49" fontId="7" fillId="3" borderId="5" xfId="0" applyNumberFormat="1" applyFont="1" applyFill="1" applyBorder="1" applyAlignment="1">
      <alignment vertical="center" wrapText="1"/>
    </xf>
    <xf numFmtId="0" fontId="7" fillId="3" borderId="5" xfId="0" applyFont="1" applyFill="1" applyBorder="1" applyAlignment="1">
      <alignment vertical="center" wrapText="1"/>
    </xf>
    <xf numFmtId="0" fontId="8" fillId="3" borderId="5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49" fontId="4" fillId="2" borderId="5" xfId="0" applyNumberFormat="1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horizontal="center" vertical="center"/>
    </xf>
    <xf numFmtId="49" fontId="4" fillId="0" borderId="5" xfId="0" applyNumberFormat="1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/>
    </xf>
    <xf numFmtId="166" fontId="5" fillId="0" borderId="5" xfId="0" applyNumberFormat="1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49" fontId="5" fillId="0" borderId="0" xfId="0" applyNumberFormat="1" applyFont="1" applyFill="1" applyAlignment="1">
      <alignment vertical="center"/>
    </xf>
    <xf numFmtId="166" fontId="5" fillId="0" borderId="0" xfId="0" applyNumberFormat="1" applyFont="1" applyFill="1" applyAlignment="1">
      <alignment vertical="center"/>
    </xf>
    <xf numFmtId="49" fontId="5" fillId="0" borderId="0" xfId="0" applyNumberFormat="1" applyFont="1" applyAlignment="1">
      <alignment vertical="center"/>
    </xf>
    <xf numFmtId="166" fontId="5" fillId="3" borderId="5" xfId="0" applyNumberFormat="1" applyFont="1" applyFill="1" applyBorder="1" applyAlignment="1">
      <alignment horizontal="center" vertical="center"/>
    </xf>
    <xf numFmtId="165" fontId="5" fillId="0" borderId="5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5" fontId="5" fillId="3" borderId="5" xfId="0" applyNumberFormat="1" applyFont="1" applyFill="1" applyBorder="1" applyAlignment="1">
      <alignment horizontal="center" vertical="center"/>
    </xf>
    <xf numFmtId="165" fontId="8" fillId="2" borderId="5" xfId="0" applyNumberFormat="1" applyFont="1" applyFill="1" applyBorder="1" applyAlignment="1">
      <alignment horizontal="center" vertical="center"/>
    </xf>
    <xf numFmtId="165" fontId="8" fillId="3" borderId="5" xfId="0" applyNumberFormat="1" applyFont="1" applyFill="1" applyBorder="1" applyAlignment="1">
      <alignment horizontal="center" vertical="center"/>
    </xf>
    <xf numFmtId="165" fontId="5" fillId="2" borderId="5" xfId="0" applyNumberFormat="1" applyFont="1" applyFill="1" applyBorder="1" applyAlignment="1">
      <alignment horizontal="center" vertical="center"/>
    </xf>
    <xf numFmtId="165" fontId="5" fillId="0" borderId="5" xfId="0" applyNumberFormat="1" applyFont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8" fillId="0" borderId="0" xfId="0" applyNumberFormat="1" applyFont="1" applyAlignment="1">
      <alignment vertical="center"/>
    </xf>
    <xf numFmtId="166" fontId="5" fillId="0" borderId="5" xfId="0" applyNumberFormat="1" applyFont="1" applyBorder="1" applyAlignment="1">
      <alignment horizontal="center" vertical="center"/>
    </xf>
    <xf numFmtId="0" fontId="4" fillId="4" borderId="5" xfId="0" applyFont="1" applyFill="1" applyBorder="1" applyAlignment="1">
      <alignment vertical="center" wrapText="1"/>
    </xf>
    <xf numFmtId="166" fontId="5" fillId="4" borderId="5" xfId="0" applyNumberFormat="1" applyFont="1" applyFill="1" applyBorder="1" applyAlignment="1">
      <alignment horizontal="center" vertical="center"/>
    </xf>
    <xf numFmtId="166" fontId="5" fillId="2" borderId="5" xfId="0" applyNumberFormat="1" applyFont="1" applyFill="1" applyBorder="1" applyAlignment="1">
      <alignment horizontal="center" vertical="center"/>
    </xf>
    <xf numFmtId="166" fontId="8" fillId="3" borderId="5" xfId="0" applyNumberFormat="1" applyFont="1" applyFill="1" applyBorder="1" applyAlignment="1">
      <alignment horizontal="center" vertical="center"/>
    </xf>
    <xf numFmtId="166" fontId="8" fillId="0" borderId="5" xfId="0" applyNumberFormat="1" applyFont="1" applyFill="1" applyBorder="1" applyAlignment="1">
      <alignment horizontal="center" vertical="center"/>
    </xf>
    <xf numFmtId="166" fontId="5" fillId="0" borderId="5" xfId="0" applyNumberFormat="1" applyFont="1" applyFill="1" applyBorder="1" applyAlignment="1">
      <alignment horizontal="center" vertical="top"/>
    </xf>
    <xf numFmtId="166" fontId="5" fillId="0" borderId="0" xfId="0" applyNumberFormat="1" applyFont="1" applyFill="1" applyAlignment="1">
      <alignment horizontal="center" vertical="center"/>
    </xf>
    <xf numFmtId="166" fontId="8" fillId="2" borderId="5" xfId="0" applyNumberFormat="1" applyFont="1" applyFill="1" applyBorder="1" applyAlignment="1">
      <alignment horizontal="center" vertical="center"/>
    </xf>
    <xf numFmtId="166" fontId="8" fillId="5" borderId="5" xfId="0" applyNumberFormat="1" applyFont="1" applyFill="1" applyBorder="1" applyAlignment="1">
      <alignment horizontal="center" vertical="center"/>
    </xf>
    <xf numFmtId="166" fontId="5" fillId="5" borderId="5" xfId="0" applyNumberFormat="1" applyFont="1" applyFill="1" applyBorder="1" applyAlignment="1">
      <alignment horizontal="center" vertical="center"/>
    </xf>
    <xf numFmtId="166" fontId="5" fillId="6" borderId="5" xfId="0" applyNumberFormat="1" applyFont="1" applyFill="1" applyBorder="1" applyAlignment="1">
      <alignment horizontal="center" vertical="center"/>
    </xf>
    <xf numFmtId="166" fontId="8" fillId="6" borderId="5" xfId="0" applyNumberFormat="1" applyFont="1" applyFill="1" applyBorder="1" applyAlignment="1">
      <alignment horizontal="center" vertical="center"/>
    </xf>
    <xf numFmtId="166" fontId="5" fillId="0" borderId="5" xfId="0" applyNumberFormat="1" applyFont="1" applyFill="1" applyBorder="1" applyAlignment="1">
      <alignment vertical="center"/>
    </xf>
    <xf numFmtId="49" fontId="5" fillId="4" borderId="0" xfId="0" applyNumberFormat="1" applyFont="1" applyFill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 wrapText="1"/>
    </xf>
  </cellXfs>
  <cellStyles count="47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 2" xfId="38"/>
    <cellStyle name="Обычный 3" xfId="2"/>
    <cellStyle name="Обычный 4" xfId="39"/>
    <cellStyle name="Обычный 5" xfId="40"/>
    <cellStyle name="Обычный 7" xfId="1"/>
    <cellStyle name="Плохой 2" xfId="41"/>
    <cellStyle name="Пояснение 2" xfId="42"/>
    <cellStyle name="Примечание 2" xfId="43"/>
    <cellStyle name="Связанная ячейка 2" xfId="44"/>
    <cellStyle name="Текст предупреждения 2" xfId="45"/>
    <cellStyle name="Хороший 2" xfId="4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46"/>
  <sheetViews>
    <sheetView tabSelected="1" topLeftCell="O122" workbookViewId="0">
      <selection activeCell="C22" sqref="C22"/>
    </sheetView>
  </sheetViews>
  <sheetFormatPr defaultColWidth="8.85546875" defaultRowHeight="15" x14ac:dyDescent="0.25"/>
  <cols>
    <col min="1" max="1" width="7.140625" style="36" customWidth="1"/>
    <col min="2" max="2" width="48.28515625" style="4" customWidth="1"/>
    <col min="3" max="3" width="19.7109375" style="4" customWidth="1"/>
    <col min="4" max="12" width="8.85546875" style="4" customWidth="1"/>
    <col min="13" max="13" width="11.5703125" style="4" customWidth="1"/>
    <col min="14" max="32" width="8.85546875" style="4" customWidth="1"/>
    <col min="33" max="33" width="16" style="4" customWidth="1"/>
    <col min="34" max="34" width="10.7109375" style="35" customWidth="1"/>
    <col min="35" max="35" width="13.7109375" style="4" customWidth="1"/>
    <col min="36" max="37" width="8.85546875" style="4" bestFit="1" customWidth="1"/>
    <col min="38" max="38" width="10.140625" style="36" customWidth="1"/>
    <col min="39" max="42" width="8.85546875" style="4" customWidth="1"/>
    <col min="43" max="16384" width="8.85546875" style="4"/>
  </cols>
  <sheetData>
    <row r="1" spans="1:38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3"/>
      <c r="AG1" s="75" t="s">
        <v>0</v>
      </c>
      <c r="AH1" s="75"/>
      <c r="AI1" s="75"/>
      <c r="AJ1" s="75"/>
      <c r="AK1" s="75"/>
    </row>
    <row r="2" spans="1:38" x14ac:dyDescent="0.25">
      <c r="A2" s="5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70"/>
      <c r="P2" s="70"/>
      <c r="Q2" s="70"/>
      <c r="R2" s="70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6"/>
      <c r="AG2" s="76" t="s">
        <v>1</v>
      </c>
      <c r="AH2" s="76"/>
      <c r="AI2" s="76"/>
      <c r="AJ2" s="76"/>
      <c r="AK2" s="76"/>
    </row>
    <row r="3" spans="1:38" x14ac:dyDescent="0.25">
      <c r="A3" s="5"/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  <c r="AF3" s="6"/>
      <c r="AG3" s="76" t="s">
        <v>257</v>
      </c>
      <c r="AH3" s="76"/>
      <c r="AI3" s="76"/>
      <c r="AJ3" s="76"/>
      <c r="AK3" s="76"/>
    </row>
    <row r="4" spans="1:38" s="41" customFormat="1" x14ac:dyDescent="0.25">
      <c r="A4" s="8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6"/>
      <c r="AG4" s="7"/>
      <c r="AH4" s="7"/>
      <c r="AI4" s="7"/>
      <c r="AJ4" s="7"/>
      <c r="AK4" s="7"/>
      <c r="AL4" s="50"/>
    </row>
    <row r="5" spans="1:38" s="41" customFormat="1" ht="14.25" customHeight="1" x14ac:dyDescent="0.25">
      <c r="A5" s="71" t="s">
        <v>2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71"/>
      <c r="U5" s="71"/>
      <c r="V5" s="71"/>
      <c r="W5" s="71"/>
      <c r="X5" s="71"/>
      <c r="Y5" s="71"/>
      <c r="Z5" s="71"/>
      <c r="AA5" s="71"/>
      <c r="AB5" s="71"/>
      <c r="AC5" s="71"/>
      <c r="AD5" s="71"/>
      <c r="AE5" s="71"/>
      <c r="AF5" s="71"/>
      <c r="AG5" s="71"/>
      <c r="AH5" s="71"/>
      <c r="AI5" s="71"/>
      <c r="AJ5" s="71"/>
      <c r="AK5" s="71"/>
      <c r="AL5" s="50"/>
    </row>
    <row r="6" spans="1:38" s="41" customFormat="1" ht="14.25" customHeight="1" x14ac:dyDescent="0.25">
      <c r="A6" s="71" t="s">
        <v>303</v>
      </c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1"/>
      <c r="AL6" s="50"/>
    </row>
    <row r="7" spans="1:38" s="41" customFormat="1" ht="14.25" x14ac:dyDescent="0.25">
      <c r="A7" s="69"/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50"/>
    </row>
    <row r="8" spans="1:38" s="41" customFormat="1" ht="15" customHeight="1" x14ac:dyDescent="0.25">
      <c r="A8" s="72" t="s">
        <v>3</v>
      </c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  <c r="U8" s="72"/>
      <c r="V8" s="72"/>
      <c r="W8" s="72"/>
      <c r="X8" s="72"/>
      <c r="Y8" s="72"/>
      <c r="Z8" s="72"/>
      <c r="AA8" s="72"/>
      <c r="AB8" s="72"/>
      <c r="AC8" s="72"/>
      <c r="AD8" s="72"/>
      <c r="AE8" s="72"/>
      <c r="AF8" s="72"/>
      <c r="AG8" s="72"/>
      <c r="AH8" s="72"/>
      <c r="AI8" s="72"/>
      <c r="AJ8" s="72"/>
      <c r="AK8" s="72"/>
      <c r="AL8" s="50"/>
    </row>
    <row r="9" spans="1:38" s="41" customFormat="1" ht="14.25" customHeight="1" x14ac:dyDescent="0.25">
      <c r="A9" s="70" t="s">
        <v>4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  <c r="AI9" s="70"/>
      <c r="AJ9" s="70"/>
      <c r="AK9" s="70"/>
      <c r="AL9" s="50"/>
    </row>
    <row r="10" spans="1:38" s="41" customFormat="1" ht="29.25" customHeight="1" x14ac:dyDescent="0.25">
      <c r="A10" s="70" t="s">
        <v>302</v>
      </c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50"/>
    </row>
    <row r="11" spans="1:38" s="41" customFormat="1" ht="31.5" customHeight="1" x14ac:dyDescent="0.25">
      <c r="A11" s="73" t="s">
        <v>289</v>
      </c>
      <c r="B11" s="73"/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73"/>
      <c r="O11" s="73"/>
      <c r="P11" s="73"/>
      <c r="Q11" s="73"/>
      <c r="R11" s="73"/>
      <c r="S11" s="73"/>
      <c r="T11" s="73"/>
      <c r="U11" s="73"/>
      <c r="V11" s="73"/>
      <c r="W11" s="73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50"/>
    </row>
    <row r="12" spans="1:38" x14ac:dyDescent="0.25">
      <c r="A12" s="70" t="s">
        <v>301</v>
      </c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  <c r="AD12" s="70"/>
      <c r="AE12" s="70"/>
      <c r="AF12" s="70"/>
      <c r="AG12" s="70"/>
      <c r="AH12" s="70"/>
      <c r="AI12" s="70"/>
      <c r="AJ12" s="70"/>
      <c r="AK12" s="70"/>
    </row>
    <row r="13" spans="1:38" x14ac:dyDescent="0.25">
      <c r="A13" s="68"/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</row>
    <row r="14" spans="1:38" x14ac:dyDescent="0.25">
      <c r="A14" s="77" t="s">
        <v>5</v>
      </c>
      <c r="B14" s="80" t="s">
        <v>6</v>
      </c>
      <c r="C14" s="80" t="s">
        <v>7</v>
      </c>
      <c r="D14" s="83" t="s">
        <v>8</v>
      </c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83"/>
      <c r="U14" s="83"/>
      <c r="V14" s="83"/>
      <c r="W14" s="83"/>
      <c r="X14" s="83"/>
      <c r="Y14" s="83"/>
      <c r="Z14" s="83"/>
      <c r="AA14" s="83"/>
      <c r="AB14" s="83"/>
      <c r="AC14" s="83"/>
      <c r="AD14" s="83"/>
      <c r="AE14" s="83"/>
      <c r="AF14" s="83"/>
      <c r="AG14" s="83"/>
      <c r="AH14" s="83"/>
      <c r="AI14" s="83"/>
      <c r="AJ14" s="83"/>
      <c r="AK14" s="83"/>
    </row>
    <row r="15" spans="1:38" s="9" customFormat="1" x14ac:dyDescent="0.25">
      <c r="A15" s="78"/>
      <c r="B15" s="81"/>
      <c r="C15" s="81"/>
      <c r="D15" s="74" t="s">
        <v>9</v>
      </c>
      <c r="E15" s="74"/>
      <c r="F15" s="74"/>
      <c r="G15" s="74"/>
      <c r="H15" s="74"/>
      <c r="I15" s="74"/>
      <c r="J15" s="74"/>
      <c r="K15" s="74"/>
      <c r="L15" s="74"/>
      <c r="M15" s="74"/>
      <c r="N15" s="74" t="s">
        <v>10</v>
      </c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 t="s">
        <v>11</v>
      </c>
      <c r="AC15" s="74"/>
      <c r="AD15" s="74" t="s">
        <v>12</v>
      </c>
      <c r="AE15" s="74"/>
      <c r="AF15" s="74" t="s">
        <v>13</v>
      </c>
      <c r="AG15" s="74"/>
      <c r="AH15" s="74" t="s">
        <v>14</v>
      </c>
      <c r="AI15" s="74"/>
      <c r="AJ15" s="74" t="s">
        <v>15</v>
      </c>
      <c r="AK15" s="74"/>
      <c r="AL15" s="51"/>
    </row>
    <row r="16" spans="1:38" s="9" customFormat="1" ht="97.5" customHeight="1" x14ac:dyDescent="0.25">
      <c r="A16" s="78"/>
      <c r="B16" s="81"/>
      <c r="C16" s="81"/>
      <c r="D16" s="84" t="s">
        <v>16</v>
      </c>
      <c r="E16" s="84"/>
      <c r="F16" s="74" t="s">
        <v>17</v>
      </c>
      <c r="G16" s="74"/>
      <c r="H16" s="74" t="s">
        <v>18</v>
      </c>
      <c r="I16" s="74"/>
      <c r="J16" s="74" t="s">
        <v>258</v>
      </c>
      <c r="K16" s="74"/>
      <c r="L16" s="74" t="s">
        <v>19</v>
      </c>
      <c r="M16" s="74"/>
      <c r="N16" s="74" t="s">
        <v>20</v>
      </c>
      <c r="O16" s="74"/>
      <c r="P16" s="74" t="s">
        <v>21</v>
      </c>
      <c r="Q16" s="74"/>
      <c r="R16" s="74" t="s">
        <v>22</v>
      </c>
      <c r="S16" s="74"/>
      <c r="T16" s="74" t="s">
        <v>23</v>
      </c>
      <c r="U16" s="74"/>
      <c r="V16" s="74" t="s">
        <v>24</v>
      </c>
      <c r="W16" s="74"/>
      <c r="X16" s="74" t="s">
        <v>25</v>
      </c>
      <c r="Y16" s="74"/>
      <c r="Z16" s="74" t="s">
        <v>26</v>
      </c>
      <c r="AA16" s="74"/>
      <c r="AB16" s="74" t="s">
        <v>27</v>
      </c>
      <c r="AC16" s="74"/>
      <c r="AD16" s="74" t="s">
        <v>27</v>
      </c>
      <c r="AE16" s="74"/>
      <c r="AF16" s="74" t="s">
        <v>27</v>
      </c>
      <c r="AG16" s="74"/>
      <c r="AH16" s="74" t="s">
        <v>28</v>
      </c>
      <c r="AI16" s="74"/>
      <c r="AJ16" s="74" t="s">
        <v>27</v>
      </c>
      <c r="AK16" s="74"/>
      <c r="AL16" s="51"/>
    </row>
    <row r="17" spans="1:42" s="9" customFormat="1" ht="120" x14ac:dyDescent="0.25">
      <c r="A17" s="79"/>
      <c r="B17" s="82"/>
      <c r="C17" s="82"/>
      <c r="D17" s="43" t="s">
        <v>29</v>
      </c>
      <c r="E17" s="43" t="s">
        <v>259</v>
      </c>
      <c r="F17" s="43" t="s">
        <v>29</v>
      </c>
      <c r="G17" s="43" t="s">
        <v>259</v>
      </c>
      <c r="H17" s="43" t="s">
        <v>29</v>
      </c>
      <c r="I17" s="43" t="s">
        <v>259</v>
      </c>
      <c r="J17" s="43" t="s">
        <v>29</v>
      </c>
      <c r="K17" s="43" t="s">
        <v>259</v>
      </c>
      <c r="L17" s="43" t="s">
        <v>29</v>
      </c>
      <c r="M17" s="43" t="s">
        <v>259</v>
      </c>
      <c r="N17" s="43" t="s">
        <v>29</v>
      </c>
      <c r="O17" s="43" t="s">
        <v>259</v>
      </c>
      <c r="P17" s="43" t="s">
        <v>29</v>
      </c>
      <c r="Q17" s="43" t="s">
        <v>259</v>
      </c>
      <c r="R17" s="43" t="s">
        <v>29</v>
      </c>
      <c r="S17" s="43" t="s">
        <v>259</v>
      </c>
      <c r="T17" s="43" t="s">
        <v>29</v>
      </c>
      <c r="U17" s="43" t="s">
        <v>259</v>
      </c>
      <c r="V17" s="43" t="s">
        <v>29</v>
      </c>
      <c r="W17" s="43" t="s">
        <v>259</v>
      </c>
      <c r="X17" s="43" t="s">
        <v>29</v>
      </c>
      <c r="Y17" s="43" t="s">
        <v>259</v>
      </c>
      <c r="Z17" s="43" t="s">
        <v>29</v>
      </c>
      <c r="AA17" s="43" t="s">
        <v>259</v>
      </c>
      <c r="AB17" s="43" t="s">
        <v>29</v>
      </c>
      <c r="AC17" s="43" t="s">
        <v>259</v>
      </c>
      <c r="AD17" s="43" t="s">
        <v>29</v>
      </c>
      <c r="AE17" s="43" t="s">
        <v>259</v>
      </c>
      <c r="AF17" s="43" t="s">
        <v>29</v>
      </c>
      <c r="AG17" s="43" t="s">
        <v>259</v>
      </c>
      <c r="AH17" s="12" t="s">
        <v>29</v>
      </c>
      <c r="AI17" s="43" t="s">
        <v>259</v>
      </c>
      <c r="AJ17" s="43" t="s">
        <v>29</v>
      </c>
      <c r="AK17" s="43" t="s">
        <v>259</v>
      </c>
      <c r="AL17" s="51"/>
    </row>
    <row r="18" spans="1:42" s="9" customFormat="1" x14ac:dyDescent="0.25">
      <c r="A18" s="10">
        <v>1</v>
      </c>
      <c r="B18" s="42">
        <v>2</v>
      </c>
      <c r="C18" s="11">
        <v>3</v>
      </c>
      <c r="D18" s="42" t="s">
        <v>30</v>
      </c>
      <c r="E18" s="42" t="s">
        <v>31</v>
      </c>
      <c r="F18" s="42" t="s">
        <v>32</v>
      </c>
      <c r="G18" s="42" t="s">
        <v>33</v>
      </c>
      <c r="H18" s="42"/>
      <c r="I18" s="42"/>
      <c r="J18" s="42" t="s">
        <v>34</v>
      </c>
      <c r="K18" s="42" t="s">
        <v>34</v>
      </c>
      <c r="L18" s="42"/>
      <c r="M18" s="42"/>
      <c r="N18" s="42" t="s">
        <v>35</v>
      </c>
      <c r="O18" s="42" t="s">
        <v>36</v>
      </c>
      <c r="P18" s="42" t="s">
        <v>37</v>
      </c>
      <c r="Q18" s="42" t="s">
        <v>38</v>
      </c>
      <c r="R18" s="42" t="s">
        <v>39</v>
      </c>
      <c r="S18" s="42" t="s">
        <v>39</v>
      </c>
      <c r="T18" s="42"/>
      <c r="U18" s="42"/>
      <c r="V18" s="42"/>
      <c r="W18" s="42"/>
      <c r="X18" s="42"/>
      <c r="Y18" s="42"/>
      <c r="Z18" s="42"/>
      <c r="AA18" s="42"/>
      <c r="AB18" s="42" t="s">
        <v>40</v>
      </c>
      <c r="AC18" s="42" t="s">
        <v>41</v>
      </c>
      <c r="AD18" s="42" t="s">
        <v>42</v>
      </c>
      <c r="AE18" s="42" t="s">
        <v>43</v>
      </c>
      <c r="AF18" s="42" t="s">
        <v>44</v>
      </c>
      <c r="AG18" s="42" t="s">
        <v>45</v>
      </c>
      <c r="AH18" s="12" t="s">
        <v>46</v>
      </c>
      <c r="AI18" s="42" t="s">
        <v>47</v>
      </c>
      <c r="AJ18" s="42" t="s">
        <v>48</v>
      </c>
      <c r="AK18" s="42" t="s">
        <v>49</v>
      </c>
      <c r="AL18" s="51"/>
    </row>
    <row r="19" spans="1:42" ht="33.4" customHeight="1" x14ac:dyDescent="0.25">
      <c r="A19" s="13" t="s">
        <v>50</v>
      </c>
      <c r="B19" s="14" t="s">
        <v>51</v>
      </c>
      <c r="C19" s="15" t="s">
        <v>54</v>
      </c>
      <c r="D19" s="61">
        <f t="shared" ref="D19:Y19" si="0">D20+D21+D22+D23+D24+D25</f>
        <v>73.807499999999976</v>
      </c>
      <c r="E19" s="61">
        <f t="shared" si="0"/>
        <v>68.677999999999983</v>
      </c>
      <c r="F19" s="61">
        <f t="shared" si="0"/>
        <v>4.5629999999999997</v>
      </c>
      <c r="G19" s="61">
        <f t="shared" si="0"/>
        <v>48.367000000000004</v>
      </c>
      <c r="H19" s="61">
        <f t="shared" si="0"/>
        <v>0</v>
      </c>
      <c r="I19" s="61">
        <f t="shared" si="0"/>
        <v>6.0999999999999999E-2</v>
      </c>
      <c r="J19" s="15">
        <f t="shared" si="0"/>
        <v>0</v>
      </c>
      <c r="K19" s="15">
        <f t="shared" si="0"/>
        <v>0</v>
      </c>
      <c r="L19" s="15">
        <f t="shared" si="0"/>
        <v>0</v>
      </c>
      <c r="M19" s="15">
        <f t="shared" si="0"/>
        <v>0</v>
      </c>
      <c r="N19" s="15">
        <f t="shared" si="0"/>
        <v>0</v>
      </c>
      <c r="O19" s="15">
        <f t="shared" si="0"/>
        <v>0</v>
      </c>
      <c r="P19" s="15">
        <f t="shared" si="0"/>
        <v>0</v>
      </c>
      <c r="Q19" s="15">
        <f t="shared" si="0"/>
        <v>0</v>
      </c>
      <c r="R19" s="15">
        <f t="shared" si="0"/>
        <v>0</v>
      </c>
      <c r="S19" s="15">
        <f t="shared" si="0"/>
        <v>0</v>
      </c>
      <c r="T19" s="15">
        <f t="shared" si="0"/>
        <v>0</v>
      </c>
      <c r="U19" s="15">
        <f t="shared" si="0"/>
        <v>0</v>
      </c>
      <c r="V19" s="15">
        <f t="shared" si="0"/>
        <v>0</v>
      </c>
      <c r="W19" s="15">
        <f t="shared" si="0"/>
        <v>0</v>
      </c>
      <c r="X19" s="15">
        <f t="shared" si="0"/>
        <v>0</v>
      </c>
      <c r="Y19" s="15">
        <f t="shared" si="0"/>
        <v>6</v>
      </c>
      <c r="Z19" s="15"/>
      <c r="AA19" s="15"/>
      <c r="AB19" s="15">
        <f t="shared" ref="AB19:AK19" si="1">AB20+AB21+AB22+AB23+AB24+AB25</f>
        <v>0</v>
      </c>
      <c r="AC19" s="15">
        <f t="shared" si="1"/>
        <v>14</v>
      </c>
      <c r="AD19" s="15">
        <f t="shared" si="1"/>
        <v>0</v>
      </c>
      <c r="AE19" s="15">
        <f t="shared" si="1"/>
        <v>0</v>
      </c>
      <c r="AF19" s="15">
        <f t="shared" si="1"/>
        <v>0</v>
      </c>
      <c r="AG19" s="15">
        <f t="shared" si="1"/>
        <v>0</v>
      </c>
      <c r="AH19" s="45">
        <f t="shared" si="1"/>
        <v>2475.4369999999999</v>
      </c>
      <c r="AI19" s="45">
        <f t="shared" si="1"/>
        <v>2783.8206</v>
      </c>
      <c r="AJ19" s="45">
        <f t="shared" si="1"/>
        <v>0</v>
      </c>
      <c r="AK19" s="45">
        <f t="shared" si="1"/>
        <v>0</v>
      </c>
      <c r="AN19" s="16"/>
      <c r="AO19" s="16"/>
      <c r="AP19" s="16"/>
    </row>
    <row r="20" spans="1:42" x14ac:dyDescent="0.25">
      <c r="A20" s="17" t="s">
        <v>52</v>
      </c>
      <c r="B20" s="18" t="s">
        <v>53</v>
      </c>
      <c r="C20" s="19" t="s">
        <v>54</v>
      </c>
      <c r="D20" s="37">
        <f t="shared" ref="D20:Y20" si="2">D27</f>
        <v>73.64749999999998</v>
      </c>
      <c r="E20" s="37">
        <f t="shared" si="2"/>
        <v>68.677999999999983</v>
      </c>
      <c r="F20" s="37">
        <f t="shared" si="2"/>
        <v>2.617</v>
      </c>
      <c r="G20" s="37">
        <f t="shared" si="2"/>
        <v>40.301000000000002</v>
      </c>
      <c r="H20" s="37">
        <f t="shared" si="2"/>
        <v>0</v>
      </c>
      <c r="I20" s="37">
        <f t="shared" si="2"/>
        <v>6.0999999999999999E-2</v>
      </c>
      <c r="J20" s="19">
        <f t="shared" si="2"/>
        <v>0</v>
      </c>
      <c r="K20" s="19">
        <f t="shared" si="2"/>
        <v>0</v>
      </c>
      <c r="L20" s="19">
        <f t="shared" si="2"/>
        <v>0</v>
      </c>
      <c r="M20" s="19">
        <f t="shared" si="2"/>
        <v>0</v>
      </c>
      <c r="N20" s="19">
        <f t="shared" si="2"/>
        <v>0</v>
      </c>
      <c r="O20" s="19">
        <f t="shared" si="2"/>
        <v>0</v>
      </c>
      <c r="P20" s="19">
        <f t="shared" si="2"/>
        <v>0</v>
      </c>
      <c r="Q20" s="19">
        <f t="shared" si="2"/>
        <v>0</v>
      </c>
      <c r="R20" s="19">
        <f t="shared" si="2"/>
        <v>0</v>
      </c>
      <c r="S20" s="19">
        <f t="shared" si="2"/>
        <v>0</v>
      </c>
      <c r="T20" s="19">
        <f t="shared" si="2"/>
        <v>0</v>
      </c>
      <c r="U20" s="19">
        <f t="shared" si="2"/>
        <v>0</v>
      </c>
      <c r="V20" s="19">
        <f t="shared" si="2"/>
        <v>0</v>
      </c>
      <c r="W20" s="19">
        <f t="shared" si="2"/>
        <v>0</v>
      </c>
      <c r="X20" s="19">
        <f t="shared" si="2"/>
        <v>0</v>
      </c>
      <c r="Y20" s="19">
        <f t="shared" si="2"/>
        <v>0</v>
      </c>
      <c r="Z20" s="19"/>
      <c r="AA20" s="19"/>
      <c r="AB20" s="19">
        <f t="shared" ref="AB20:AK20" si="3">AB27</f>
        <v>0</v>
      </c>
      <c r="AC20" s="19">
        <f t="shared" si="3"/>
        <v>0</v>
      </c>
      <c r="AD20" s="19">
        <f t="shared" si="3"/>
        <v>0</v>
      </c>
      <c r="AE20" s="19">
        <f t="shared" si="3"/>
        <v>0</v>
      </c>
      <c r="AF20" s="19">
        <f t="shared" si="3"/>
        <v>0</v>
      </c>
      <c r="AG20" s="19">
        <f t="shared" si="3"/>
        <v>0</v>
      </c>
      <c r="AH20" s="44">
        <f t="shared" si="3"/>
        <v>2412.67</v>
      </c>
      <c r="AI20" s="44">
        <f t="shared" si="3"/>
        <v>2761.5904</v>
      </c>
      <c r="AJ20" s="44">
        <f t="shared" si="3"/>
        <v>0</v>
      </c>
      <c r="AK20" s="44">
        <f t="shared" si="3"/>
        <v>0</v>
      </c>
    </row>
    <row r="21" spans="1:42" ht="30" x14ac:dyDescent="0.25">
      <c r="A21" s="17" t="s">
        <v>55</v>
      </c>
      <c r="B21" s="18" t="s">
        <v>56</v>
      </c>
      <c r="C21" s="19" t="s">
        <v>54</v>
      </c>
      <c r="D21" s="37">
        <f t="shared" ref="D21:Y21" si="4">D73</f>
        <v>0.16</v>
      </c>
      <c r="E21" s="37">
        <f t="shared" si="4"/>
        <v>0</v>
      </c>
      <c r="F21" s="37">
        <f t="shared" si="4"/>
        <v>1.946</v>
      </c>
      <c r="G21" s="37">
        <f t="shared" si="4"/>
        <v>8.0659999999999989</v>
      </c>
      <c r="H21" s="37">
        <f t="shared" si="4"/>
        <v>0</v>
      </c>
      <c r="I21" s="37">
        <f t="shared" si="4"/>
        <v>0</v>
      </c>
      <c r="J21" s="19">
        <f t="shared" si="4"/>
        <v>0</v>
      </c>
      <c r="K21" s="19">
        <f t="shared" si="4"/>
        <v>0</v>
      </c>
      <c r="L21" s="19">
        <f t="shared" si="4"/>
        <v>0</v>
      </c>
      <c r="M21" s="19">
        <f t="shared" si="4"/>
        <v>0</v>
      </c>
      <c r="N21" s="19">
        <f t="shared" si="4"/>
        <v>0</v>
      </c>
      <c r="O21" s="19">
        <f t="shared" si="4"/>
        <v>0</v>
      </c>
      <c r="P21" s="19">
        <f t="shared" si="4"/>
        <v>0</v>
      </c>
      <c r="Q21" s="19">
        <f t="shared" si="4"/>
        <v>0</v>
      </c>
      <c r="R21" s="19">
        <f t="shared" si="4"/>
        <v>0</v>
      </c>
      <c r="S21" s="19">
        <f t="shared" si="4"/>
        <v>0</v>
      </c>
      <c r="T21" s="19">
        <f t="shared" si="4"/>
        <v>0</v>
      </c>
      <c r="U21" s="19">
        <f t="shared" si="4"/>
        <v>0</v>
      </c>
      <c r="V21" s="19">
        <f t="shared" si="4"/>
        <v>0</v>
      </c>
      <c r="W21" s="19">
        <f t="shared" si="4"/>
        <v>0</v>
      </c>
      <c r="X21" s="19">
        <f t="shared" si="4"/>
        <v>0</v>
      </c>
      <c r="Y21" s="19">
        <f t="shared" si="4"/>
        <v>6</v>
      </c>
      <c r="Z21" s="19"/>
      <c r="AA21" s="19"/>
      <c r="AB21" s="19">
        <f t="shared" ref="AB21:AK21" si="5">AB73</f>
        <v>0</v>
      </c>
      <c r="AC21" s="19">
        <f t="shared" si="5"/>
        <v>14</v>
      </c>
      <c r="AD21" s="19">
        <f t="shared" si="5"/>
        <v>0</v>
      </c>
      <c r="AE21" s="19">
        <f t="shared" si="5"/>
        <v>0</v>
      </c>
      <c r="AF21" s="19">
        <f t="shared" si="5"/>
        <v>0</v>
      </c>
      <c r="AG21" s="19">
        <f t="shared" si="5"/>
        <v>0</v>
      </c>
      <c r="AH21" s="44">
        <f t="shared" si="5"/>
        <v>37.901000000000003</v>
      </c>
      <c r="AI21" s="44">
        <f t="shared" si="5"/>
        <v>15.652199999999999</v>
      </c>
      <c r="AJ21" s="44">
        <f t="shared" si="5"/>
        <v>0</v>
      </c>
      <c r="AK21" s="44">
        <f t="shared" si="5"/>
        <v>0</v>
      </c>
    </row>
    <row r="22" spans="1:42" ht="45" x14ac:dyDescent="0.25">
      <c r="A22" s="17" t="s">
        <v>57</v>
      </c>
      <c r="B22" s="18" t="s">
        <v>58</v>
      </c>
      <c r="C22" s="19" t="s">
        <v>54</v>
      </c>
      <c r="D22" s="37">
        <f t="shared" ref="D22:Y22" si="6">D119</f>
        <v>0</v>
      </c>
      <c r="E22" s="37">
        <f t="shared" si="6"/>
        <v>0</v>
      </c>
      <c r="F22" s="37">
        <f t="shared" si="6"/>
        <v>0</v>
      </c>
      <c r="G22" s="37">
        <f t="shared" si="6"/>
        <v>0</v>
      </c>
      <c r="H22" s="37">
        <f t="shared" si="6"/>
        <v>0</v>
      </c>
      <c r="I22" s="37">
        <f t="shared" si="6"/>
        <v>0</v>
      </c>
      <c r="J22" s="19">
        <f t="shared" si="6"/>
        <v>0</v>
      </c>
      <c r="K22" s="19">
        <f t="shared" si="6"/>
        <v>0</v>
      </c>
      <c r="L22" s="19">
        <f t="shared" si="6"/>
        <v>0</v>
      </c>
      <c r="M22" s="19">
        <f t="shared" si="6"/>
        <v>0</v>
      </c>
      <c r="N22" s="19">
        <f t="shared" si="6"/>
        <v>0</v>
      </c>
      <c r="O22" s="19">
        <f t="shared" si="6"/>
        <v>0</v>
      </c>
      <c r="P22" s="19">
        <f t="shared" si="6"/>
        <v>0</v>
      </c>
      <c r="Q22" s="19">
        <f t="shared" si="6"/>
        <v>0</v>
      </c>
      <c r="R22" s="19">
        <f t="shared" si="6"/>
        <v>0</v>
      </c>
      <c r="S22" s="19">
        <f t="shared" si="6"/>
        <v>0</v>
      </c>
      <c r="T22" s="19">
        <f t="shared" si="6"/>
        <v>0</v>
      </c>
      <c r="U22" s="19">
        <f t="shared" si="6"/>
        <v>0</v>
      </c>
      <c r="V22" s="19">
        <f t="shared" si="6"/>
        <v>0</v>
      </c>
      <c r="W22" s="19">
        <f t="shared" si="6"/>
        <v>0</v>
      </c>
      <c r="X22" s="19">
        <f t="shared" si="6"/>
        <v>0</v>
      </c>
      <c r="Y22" s="19">
        <f t="shared" si="6"/>
        <v>0</v>
      </c>
      <c r="Z22" s="19"/>
      <c r="AA22" s="19"/>
      <c r="AB22" s="19">
        <f t="shared" ref="AB22:AK22" si="7">AB119</f>
        <v>0</v>
      </c>
      <c r="AC22" s="19">
        <f t="shared" si="7"/>
        <v>0</v>
      </c>
      <c r="AD22" s="19">
        <f t="shared" si="7"/>
        <v>0</v>
      </c>
      <c r="AE22" s="19">
        <f t="shared" si="7"/>
        <v>0</v>
      </c>
      <c r="AF22" s="19">
        <f t="shared" si="7"/>
        <v>0</v>
      </c>
      <c r="AG22" s="19">
        <f t="shared" si="7"/>
        <v>0</v>
      </c>
      <c r="AH22" s="44">
        <f t="shared" si="7"/>
        <v>0</v>
      </c>
      <c r="AI22" s="44">
        <f t="shared" si="7"/>
        <v>0</v>
      </c>
      <c r="AJ22" s="44">
        <f t="shared" si="7"/>
        <v>0</v>
      </c>
      <c r="AK22" s="44">
        <f t="shared" si="7"/>
        <v>0</v>
      </c>
    </row>
    <row r="23" spans="1:42" ht="30" x14ac:dyDescent="0.25">
      <c r="A23" s="17" t="s">
        <v>59</v>
      </c>
      <c r="B23" s="18" t="s">
        <v>60</v>
      </c>
      <c r="C23" s="19" t="s">
        <v>54</v>
      </c>
      <c r="D23" s="37">
        <f t="shared" ref="D23:Y23" si="8">D122</f>
        <v>0</v>
      </c>
      <c r="E23" s="37">
        <f t="shared" si="8"/>
        <v>0</v>
      </c>
      <c r="F23" s="37">
        <f t="shared" si="8"/>
        <v>0</v>
      </c>
      <c r="G23" s="37">
        <f t="shared" si="8"/>
        <v>0</v>
      </c>
      <c r="H23" s="37">
        <f t="shared" si="8"/>
        <v>0</v>
      </c>
      <c r="I23" s="37">
        <f t="shared" si="8"/>
        <v>0</v>
      </c>
      <c r="J23" s="19">
        <f t="shared" si="8"/>
        <v>0</v>
      </c>
      <c r="K23" s="19">
        <f t="shared" si="8"/>
        <v>0</v>
      </c>
      <c r="L23" s="19">
        <f t="shared" si="8"/>
        <v>0</v>
      </c>
      <c r="M23" s="19">
        <f t="shared" si="8"/>
        <v>0</v>
      </c>
      <c r="N23" s="19">
        <f t="shared" si="8"/>
        <v>0</v>
      </c>
      <c r="O23" s="19">
        <f t="shared" si="8"/>
        <v>0</v>
      </c>
      <c r="P23" s="19">
        <f t="shared" si="8"/>
        <v>0</v>
      </c>
      <c r="Q23" s="19">
        <f t="shared" si="8"/>
        <v>0</v>
      </c>
      <c r="R23" s="19">
        <f t="shared" si="8"/>
        <v>0</v>
      </c>
      <c r="S23" s="19">
        <f t="shared" si="8"/>
        <v>0</v>
      </c>
      <c r="T23" s="19">
        <f t="shared" si="8"/>
        <v>0</v>
      </c>
      <c r="U23" s="19">
        <f t="shared" si="8"/>
        <v>0</v>
      </c>
      <c r="V23" s="19">
        <f t="shared" si="8"/>
        <v>0</v>
      </c>
      <c r="W23" s="19">
        <f t="shared" si="8"/>
        <v>0</v>
      </c>
      <c r="X23" s="19">
        <f t="shared" si="8"/>
        <v>0</v>
      </c>
      <c r="Y23" s="19">
        <f t="shared" si="8"/>
        <v>0</v>
      </c>
      <c r="Z23" s="19"/>
      <c r="AA23" s="19"/>
      <c r="AB23" s="19">
        <f t="shared" ref="AB23:AK23" si="9">AB122</f>
        <v>0</v>
      </c>
      <c r="AC23" s="19">
        <f t="shared" si="9"/>
        <v>0</v>
      </c>
      <c r="AD23" s="19">
        <f t="shared" si="9"/>
        <v>0</v>
      </c>
      <c r="AE23" s="19">
        <f t="shared" si="9"/>
        <v>0</v>
      </c>
      <c r="AF23" s="19">
        <f t="shared" si="9"/>
        <v>0</v>
      </c>
      <c r="AG23" s="19">
        <f t="shared" si="9"/>
        <v>0</v>
      </c>
      <c r="AH23" s="44">
        <f t="shared" si="9"/>
        <v>1.1280000000000001</v>
      </c>
      <c r="AI23" s="44">
        <f t="shared" si="9"/>
        <v>0</v>
      </c>
      <c r="AJ23" s="44">
        <f t="shared" si="9"/>
        <v>0</v>
      </c>
      <c r="AK23" s="44">
        <f t="shared" si="9"/>
        <v>0</v>
      </c>
    </row>
    <row r="24" spans="1:42" ht="30" x14ac:dyDescent="0.25">
      <c r="A24" s="17" t="s">
        <v>61</v>
      </c>
      <c r="B24" s="18" t="s">
        <v>62</v>
      </c>
      <c r="C24" s="19" t="s">
        <v>54</v>
      </c>
      <c r="D24" s="37">
        <f t="shared" ref="D24:Y24" si="10">D129</f>
        <v>0</v>
      </c>
      <c r="E24" s="37">
        <f t="shared" si="10"/>
        <v>0</v>
      </c>
      <c r="F24" s="37">
        <f t="shared" si="10"/>
        <v>0</v>
      </c>
      <c r="G24" s="37">
        <f t="shared" si="10"/>
        <v>0</v>
      </c>
      <c r="H24" s="37">
        <f t="shared" si="10"/>
        <v>0</v>
      </c>
      <c r="I24" s="37">
        <f t="shared" si="10"/>
        <v>0</v>
      </c>
      <c r="J24" s="19">
        <f t="shared" si="10"/>
        <v>0</v>
      </c>
      <c r="K24" s="19">
        <f t="shared" si="10"/>
        <v>0</v>
      </c>
      <c r="L24" s="19">
        <f t="shared" si="10"/>
        <v>0</v>
      </c>
      <c r="M24" s="19">
        <f t="shared" si="10"/>
        <v>0</v>
      </c>
      <c r="N24" s="19">
        <f t="shared" si="10"/>
        <v>0</v>
      </c>
      <c r="O24" s="19">
        <f t="shared" si="10"/>
        <v>0</v>
      </c>
      <c r="P24" s="19">
        <f t="shared" si="10"/>
        <v>0</v>
      </c>
      <c r="Q24" s="19">
        <f t="shared" si="10"/>
        <v>0</v>
      </c>
      <c r="R24" s="19">
        <f t="shared" si="10"/>
        <v>0</v>
      </c>
      <c r="S24" s="19">
        <f t="shared" si="10"/>
        <v>0</v>
      </c>
      <c r="T24" s="19">
        <f t="shared" si="10"/>
        <v>0</v>
      </c>
      <c r="U24" s="19">
        <f t="shared" si="10"/>
        <v>0</v>
      </c>
      <c r="V24" s="19">
        <f t="shared" si="10"/>
        <v>0</v>
      </c>
      <c r="W24" s="19">
        <f t="shared" si="10"/>
        <v>0</v>
      </c>
      <c r="X24" s="19">
        <f t="shared" si="10"/>
        <v>0</v>
      </c>
      <c r="Y24" s="19">
        <f t="shared" si="10"/>
        <v>0</v>
      </c>
      <c r="Z24" s="19"/>
      <c r="AA24" s="19"/>
      <c r="AB24" s="19">
        <f t="shared" ref="AB24:AK24" si="11">AB129</f>
        <v>0</v>
      </c>
      <c r="AC24" s="19">
        <f t="shared" si="11"/>
        <v>0</v>
      </c>
      <c r="AD24" s="19">
        <f t="shared" si="11"/>
        <v>0</v>
      </c>
      <c r="AE24" s="19">
        <f t="shared" si="11"/>
        <v>0</v>
      </c>
      <c r="AF24" s="19">
        <f t="shared" si="11"/>
        <v>0</v>
      </c>
      <c r="AG24" s="19">
        <f t="shared" si="11"/>
        <v>0</v>
      </c>
      <c r="AH24" s="44">
        <f t="shared" si="11"/>
        <v>0</v>
      </c>
      <c r="AI24" s="44">
        <f t="shared" si="11"/>
        <v>0</v>
      </c>
      <c r="AJ24" s="44">
        <f t="shared" si="11"/>
        <v>0</v>
      </c>
      <c r="AK24" s="44">
        <f t="shared" si="11"/>
        <v>0</v>
      </c>
    </row>
    <row r="25" spans="1:42" x14ac:dyDescent="0.25">
      <c r="A25" s="17" t="s">
        <v>63</v>
      </c>
      <c r="B25" s="18" t="s">
        <v>64</v>
      </c>
      <c r="C25" s="19" t="s">
        <v>54</v>
      </c>
      <c r="D25" s="37">
        <f t="shared" ref="D25:Y25" si="12">D130</f>
        <v>0</v>
      </c>
      <c r="E25" s="37">
        <f t="shared" si="12"/>
        <v>0</v>
      </c>
      <c r="F25" s="37">
        <f t="shared" si="12"/>
        <v>0</v>
      </c>
      <c r="G25" s="37">
        <f t="shared" si="12"/>
        <v>0</v>
      </c>
      <c r="H25" s="37">
        <f t="shared" si="12"/>
        <v>0</v>
      </c>
      <c r="I25" s="37">
        <f t="shared" si="12"/>
        <v>0</v>
      </c>
      <c r="J25" s="19">
        <f t="shared" si="12"/>
        <v>0</v>
      </c>
      <c r="K25" s="19">
        <f t="shared" si="12"/>
        <v>0</v>
      </c>
      <c r="L25" s="19">
        <f t="shared" si="12"/>
        <v>0</v>
      </c>
      <c r="M25" s="19">
        <f t="shared" si="12"/>
        <v>0</v>
      </c>
      <c r="N25" s="19">
        <f t="shared" si="12"/>
        <v>0</v>
      </c>
      <c r="O25" s="19">
        <f t="shared" si="12"/>
        <v>0</v>
      </c>
      <c r="P25" s="19">
        <f t="shared" si="12"/>
        <v>0</v>
      </c>
      <c r="Q25" s="19">
        <f t="shared" si="12"/>
        <v>0</v>
      </c>
      <c r="R25" s="19">
        <f t="shared" si="12"/>
        <v>0</v>
      </c>
      <c r="S25" s="19">
        <f t="shared" si="12"/>
        <v>0</v>
      </c>
      <c r="T25" s="19">
        <f t="shared" si="12"/>
        <v>0</v>
      </c>
      <c r="U25" s="19">
        <f t="shared" si="12"/>
        <v>0</v>
      </c>
      <c r="V25" s="19">
        <f t="shared" si="12"/>
        <v>0</v>
      </c>
      <c r="W25" s="19">
        <f t="shared" si="12"/>
        <v>0</v>
      </c>
      <c r="X25" s="19">
        <f t="shared" si="12"/>
        <v>0</v>
      </c>
      <c r="Y25" s="19">
        <f t="shared" si="12"/>
        <v>0</v>
      </c>
      <c r="Z25" s="19"/>
      <c r="AA25" s="19"/>
      <c r="AB25" s="19">
        <f t="shared" ref="AB25:AK25" si="13">AB130</f>
        <v>0</v>
      </c>
      <c r="AC25" s="19">
        <f t="shared" si="13"/>
        <v>0</v>
      </c>
      <c r="AD25" s="19">
        <f t="shared" si="13"/>
        <v>0</v>
      </c>
      <c r="AE25" s="19">
        <f t="shared" si="13"/>
        <v>0</v>
      </c>
      <c r="AF25" s="19">
        <f t="shared" si="13"/>
        <v>0</v>
      </c>
      <c r="AG25" s="19">
        <f t="shared" si="13"/>
        <v>0</v>
      </c>
      <c r="AH25" s="44">
        <f t="shared" si="13"/>
        <v>23.738</v>
      </c>
      <c r="AI25" s="44">
        <f t="shared" si="13"/>
        <v>6.5779999999999994</v>
      </c>
      <c r="AJ25" s="44">
        <f t="shared" si="13"/>
        <v>0</v>
      </c>
      <c r="AK25" s="44">
        <f t="shared" si="13"/>
        <v>0</v>
      </c>
    </row>
    <row r="26" spans="1:42" s="23" customFormat="1" x14ac:dyDescent="0.25">
      <c r="A26" s="20" t="s">
        <v>65</v>
      </c>
      <c r="B26" s="21" t="s">
        <v>66</v>
      </c>
      <c r="C26" s="22" t="s">
        <v>54</v>
      </c>
      <c r="D26" s="57">
        <f t="shared" ref="D26:Y26" si="14">D27+D73+D119+D122+D129+D130</f>
        <v>73.807499999999976</v>
      </c>
      <c r="E26" s="57">
        <f t="shared" si="14"/>
        <v>68.677999999999983</v>
      </c>
      <c r="F26" s="57">
        <f t="shared" si="14"/>
        <v>4.5629999999999997</v>
      </c>
      <c r="G26" s="57">
        <f t="shared" si="14"/>
        <v>48.367000000000004</v>
      </c>
      <c r="H26" s="57">
        <f t="shared" si="14"/>
        <v>0</v>
      </c>
      <c r="I26" s="57">
        <f t="shared" si="14"/>
        <v>6.0999999999999999E-2</v>
      </c>
      <c r="J26" s="22">
        <f t="shared" si="14"/>
        <v>0</v>
      </c>
      <c r="K26" s="22">
        <f t="shared" si="14"/>
        <v>0</v>
      </c>
      <c r="L26" s="22">
        <f t="shared" si="14"/>
        <v>0</v>
      </c>
      <c r="M26" s="22">
        <f t="shared" si="14"/>
        <v>0</v>
      </c>
      <c r="N26" s="22">
        <f t="shared" si="14"/>
        <v>0</v>
      </c>
      <c r="O26" s="22">
        <f t="shared" si="14"/>
        <v>0</v>
      </c>
      <c r="P26" s="22">
        <f t="shared" si="14"/>
        <v>0</v>
      </c>
      <c r="Q26" s="22">
        <f t="shared" si="14"/>
        <v>0</v>
      </c>
      <c r="R26" s="22">
        <f t="shared" si="14"/>
        <v>0</v>
      </c>
      <c r="S26" s="22">
        <f t="shared" si="14"/>
        <v>0</v>
      </c>
      <c r="T26" s="22">
        <f t="shared" si="14"/>
        <v>0</v>
      </c>
      <c r="U26" s="22">
        <f t="shared" si="14"/>
        <v>0</v>
      </c>
      <c r="V26" s="22">
        <f t="shared" si="14"/>
        <v>0</v>
      </c>
      <c r="W26" s="22">
        <f t="shared" si="14"/>
        <v>0</v>
      </c>
      <c r="X26" s="22">
        <f t="shared" si="14"/>
        <v>0</v>
      </c>
      <c r="Y26" s="22">
        <f t="shared" si="14"/>
        <v>6</v>
      </c>
      <c r="Z26" s="22"/>
      <c r="AA26" s="22"/>
      <c r="AB26" s="22">
        <f t="shared" ref="AB26:AK26" si="15">AB27+AB73+AB119+AB122+AB129+AB130</f>
        <v>0</v>
      </c>
      <c r="AC26" s="22">
        <f t="shared" si="15"/>
        <v>14</v>
      </c>
      <c r="AD26" s="22">
        <f t="shared" si="15"/>
        <v>0</v>
      </c>
      <c r="AE26" s="22">
        <f t="shared" si="15"/>
        <v>0</v>
      </c>
      <c r="AF26" s="22">
        <f t="shared" si="15"/>
        <v>0</v>
      </c>
      <c r="AG26" s="22">
        <f t="shared" si="15"/>
        <v>0</v>
      </c>
      <c r="AH26" s="46">
        <f t="shared" si="15"/>
        <v>2475.4369999999999</v>
      </c>
      <c r="AI26" s="46">
        <f t="shared" si="15"/>
        <v>2783.8206</v>
      </c>
      <c r="AJ26" s="46">
        <f t="shared" si="15"/>
        <v>0</v>
      </c>
      <c r="AK26" s="46">
        <f t="shared" si="15"/>
        <v>0</v>
      </c>
      <c r="AL26" s="52"/>
      <c r="AM26" s="4"/>
    </row>
    <row r="27" spans="1:42" ht="30" x14ac:dyDescent="0.25">
      <c r="A27" s="24" t="s">
        <v>67</v>
      </c>
      <c r="B27" s="25" t="s">
        <v>68</v>
      </c>
      <c r="C27" s="26" t="s">
        <v>54</v>
      </c>
      <c r="D27" s="56">
        <f t="shared" ref="D27:Y27" si="16">D28+D32+D35+D44</f>
        <v>73.64749999999998</v>
      </c>
      <c r="E27" s="56">
        <f t="shared" si="16"/>
        <v>68.677999999999983</v>
      </c>
      <c r="F27" s="56">
        <f t="shared" si="16"/>
        <v>2.617</v>
      </c>
      <c r="G27" s="56">
        <f t="shared" si="16"/>
        <v>40.301000000000002</v>
      </c>
      <c r="H27" s="56">
        <f t="shared" si="16"/>
        <v>0</v>
      </c>
      <c r="I27" s="56">
        <f t="shared" si="16"/>
        <v>6.0999999999999999E-2</v>
      </c>
      <c r="J27" s="26">
        <f t="shared" si="16"/>
        <v>0</v>
      </c>
      <c r="K27" s="26">
        <f t="shared" si="16"/>
        <v>0</v>
      </c>
      <c r="L27" s="26">
        <f t="shared" si="16"/>
        <v>0</v>
      </c>
      <c r="M27" s="26">
        <f t="shared" si="16"/>
        <v>0</v>
      </c>
      <c r="N27" s="26">
        <f t="shared" si="16"/>
        <v>0</v>
      </c>
      <c r="O27" s="26">
        <f t="shared" si="16"/>
        <v>0</v>
      </c>
      <c r="P27" s="26">
        <f t="shared" si="16"/>
        <v>0</v>
      </c>
      <c r="Q27" s="26">
        <f t="shared" si="16"/>
        <v>0</v>
      </c>
      <c r="R27" s="26">
        <f t="shared" si="16"/>
        <v>0</v>
      </c>
      <c r="S27" s="26">
        <f t="shared" si="16"/>
        <v>0</v>
      </c>
      <c r="T27" s="26">
        <f t="shared" si="16"/>
        <v>0</v>
      </c>
      <c r="U27" s="26">
        <f t="shared" si="16"/>
        <v>0</v>
      </c>
      <c r="V27" s="26">
        <f t="shared" si="16"/>
        <v>0</v>
      </c>
      <c r="W27" s="26">
        <f t="shared" si="16"/>
        <v>0</v>
      </c>
      <c r="X27" s="26">
        <f t="shared" si="16"/>
        <v>0</v>
      </c>
      <c r="Y27" s="26">
        <f t="shared" si="16"/>
        <v>0</v>
      </c>
      <c r="Z27" s="26"/>
      <c r="AA27" s="26"/>
      <c r="AB27" s="26">
        <f t="shared" ref="AB27:AK27" si="17">AB28+AB32+AB35+AB44</f>
        <v>0</v>
      </c>
      <c r="AC27" s="26">
        <f t="shared" si="17"/>
        <v>0</v>
      </c>
      <c r="AD27" s="26">
        <f t="shared" si="17"/>
        <v>0</v>
      </c>
      <c r="AE27" s="26">
        <f t="shared" si="17"/>
        <v>0</v>
      </c>
      <c r="AF27" s="26">
        <f t="shared" si="17"/>
        <v>0</v>
      </c>
      <c r="AG27" s="26">
        <f t="shared" si="17"/>
        <v>0</v>
      </c>
      <c r="AH27" s="47">
        <f>AH28+AH32+AH35+AH44</f>
        <v>2412.67</v>
      </c>
      <c r="AI27" s="47">
        <f>AI28+AI32+AI35+AI44</f>
        <v>2761.5904</v>
      </c>
      <c r="AJ27" s="47">
        <f t="shared" si="17"/>
        <v>0</v>
      </c>
      <c r="AK27" s="47">
        <f t="shared" si="17"/>
        <v>0</v>
      </c>
    </row>
    <row r="28" spans="1:42" ht="42.75" x14ac:dyDescent="0.25">
      <c r="A28" s="20" t="s">
        <v>69</v>
      </c>
      <c r="B28" s="21" t="s">
        <v>70</v>
      </c>
      <c r="C28" s="22" t="s">
        <v>54</v>
      </c>
      <c r="D28" s="57">
        <f t="shared" ref="D28:Y28" si="18">D29+D30+D31</f>
        <v>0</v>
      </c>
      <c r="E28" s="57">
        <f t="shared" si="18"/>
        <v>0</v>
      </c>
      <c r="F28" s="57">
        <f t="shared" si="18"/>
        <v>0</v>
      </c>
      <c r="G28" s="57">
        <f t="shared" si="18"/>
        <v>0</v>
      </c>
      <c r="H28" s="57">
        <f t="shared" si="18"/>
        <v>0</v>
      </c>
      <c r="I28" s="57">
        <f t="shared" si="18"/>
        <v>0</v>
      </c>
      <c r="J28" s="22">
        <f t="shared" si="18"/>
        <v>0</v>
      </c>
      <c r="K28" s="22">
        <f t="shared" si="18"/>
        <v>0</v>
      </c>
      <c r="L28" s="22">
        <f t="shared" si="18"/>
        <v>0</v>
      </c>
      <c r="M28" s="22">
        <f t="shared" si="18"/>
        <v>0</v>
      </c>
      <c r="N28" s="22">
        <f t="shared" si="18"/>
        <v>0</v>
      </c>
      <c r="O28" s="22">
        <f t="shared" si="18"/>
        <v>0</v>
      </c>
      <c r="P28" s="22">
        <f t="shared" si="18"/>
        <v>0</v>
      </c>
      <c r="Q28" s="22">
        <f t="shared" si="18"/>
        <v>0</v>
      </c>
      <c r="R28" s="22">
        <f t="shared" si="18"/>
        <v>0</v>
      </c>
      <c r="S28" s="22">
        <f t="shared" si="18"/>
        <v>0</v>
      </c>
      <c r="T28" s="22">
        <f t="shared" si="18"/>
        <v>0</v>
      </c>
      <c r="U28" s="22">
        <f t="shared" si="18"/>
        <v>0</v>
      </c>
      <c r="V28" s="22">
        <f t="shared" si="18"/>
        <v>0</v>
      </c>
      <c r="W28" s="22">
        <f t="shared" si="18"/>
        <v>0</v>
      </c>
      <c r="X28" s="22">
        <f t="shared" si="18"/>
        <v>0</v>
      </c>
      <c r="Y28" s="22">
        <f t="shared" si="18"/>
        <v>0</v>
      </c>
      <c r="Z28" s="22"/>
      <c r="AA28" s="22"/>
      <c r="AB28" s="22">
        <f t="shared" ref="AB28:AK28" si="19">AB29+AB30+AB31</f>
        <v>0</v>
      </c>
      <c r="AC28" s="22">
        <f t="shared" si="19"/>
        <v>0</v>
      </c>
      <c r="AD28" s="22">
        <f t="shared" si="19"/>
        <v>0</v>
      </c>
      <c r="AE28" s="22">
        <f t="shared" si="19"/>
        <v>0</v>
      </c>
      <c r="AF28" s="22">
        <f t="shared" si="19"/>
        <v>0</v>
      </c>
      <c r="AG28" s="22">
        <f t="shared" si="19"/>
        <v>0</v>
      </c>
      <c r="AH28" s="46">
        <f t="shared" si="19"/>
        <v>0</v>
      </c>
      <c r="AI28" s="46">
        <f t="shared" si="19"/>
        <v>0</v>
      </c>
      <c r="AJ28" s="46">
        <f t="shared" si="19"/>
        <v>0</v>
      </c>
      <c r="AK28" s="46">
        <f t="shared" si="19"/>
        <v>0</v>
      </c>
    </row>
    <row r="29" spans="1:42" ht="60" hidden="1" x14ac:dyDescent="0.25">
      <c r="A29" s="27" t="s">
        <v>71</v>
      </c>
      <c r="B29" s="11" t="s">
        <v>72</v>
      </c>
      <c r="C29" s="28"/>
      <c r="D29" s="53"/>
      <c r="E29" s="53"/>
      <c r="F29" s="53"/>
      <c r="G29" s="53"/>
      <c r="H29" s="53"/>
      <c r="I29" s="53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28"/>
      <c r="AH29" s="38"/>
      <c r="AI29" s="48"/>
      <c r="AJ29" s="48"/>
      <c r="AK29" s="48"/>
    </row>
    <row r="30" spans="1:42" ht="60" hidden="1" x14ac:dyDescent="0.25">
      <c r="A30" s="27" t="s">
        <v>73</v>
      </c>
      <c r="B30" s="11" t="s">
        <v>74</v>
      </c>
      <c r="C30" s="28"/>
      <c r="D30" s="53"/>
      <c r="E30" s="53"/>
      <c r="F30" s="53"/>
      <c r="G30" s="53"/>
      <c r="H30" s="53"/>
      <c r="I30" s="53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38"/>
      <c r="AI30" s="48"/>
      <c r="AJ30" s="48"/>
      <c r="AK30" s="48"/>
    </row>
    <row r="31" spans="1:42" ht="45" hidden="1" x14ac:dyDescent="0.25">
      <c r="A31" s="27" t="s">
        <v>75</v>
      </c>
      <c r="B31" s="11" t="s">
        <v>76</v>
      </c>
      <c r="C31" s="28"/>
      <c r="D31" s="53"/>
      <c r="E31" s="53"/>
      <c r="F31" s="53"/>
      <c r="G31" s="53"/>
      <c r="H31" s="53"/>
      <c r="I31" s="53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38"/>
      <c r="AI31" s="48"/>
      <c r="AJ31" s="48"/>
      <c r="AK31" s="48"/>
    </row>
    <row r="32" spans="1:42" ht="42.75" x14ac:dyDescent="0.25">
      <c r="A32" s="20" t="s">
        <v>77</v>
      </c>
      <c r="B32" s="21" t="s">
        <v>78</v>
      </c>
      <c r="C32" s="22" t="s">
        <v>54</v>
      </c>
      <c r="D32" s="57">
        <f t="shared" ref="D32:Y32" si="20">D33+D34</f>
        <v>0</v>
      </c>
      <c r="E32" s="57">
        <f t="shared" si="20"/>
        <v>0</v>
      </c>
      <c r="F32" s="57">
        <f t="shared" si="20"/>
        <v>0</v>
      </c>
      <c r="G32" s="57">
        <f t="shared" si="20"/>
        <v>0</v>
      </c>
      <c r="H32" s="57">
        <f t="shared" si="20"/>
        <v>0</v>
      </c>
      <c r="I32" s="57">
        <f t="shared" si="20"/>
        <v>0</v>
      </c>
      <c r="J32" s="22">
        <f t="shared" si="20"/>
        <v>0</v>
      </c>
      <c r="K32" s="22">
        <f t="shared" si="20"/>
        <v>0</v>
      </c>
      <c r="L32" s="22">
        <f t="shared" si="20"/>
        <v>0</v>
      </c>
      <c r="M32" s="22">
        <f t="shared" si="20"/>
        <v>0</v>
      </c>
      <c r="N32" s="22">
        <f t="shared" si="20"/>
        <v>0</v>
      </c>
      <c r="O32" s="22">
        <f t="shared" si="20"/>
        <v>0</v>
      </c>
      <c r="P32" s="22">
        <f t="shared" si="20"/>
        <v>0</v>
      </c>
      <c r="Q32" s="22">
        <f t="shared" si="20"/>
        <v>0</v>
      </c>
      <c r="R32" s="22">
        <f t="shared" si="20"/>
        <v>0</v>
      </c>
      <c r="S32" s="22">
        <f t="shared" si="20"/>
        <v>0</v>
      </c>
      <c r="T32" s="22">
        <f t="shared" si="20"/>
        <v>0</v>
      </c>
      <c r="U32" s="22">
        <f t="shared" si="20"/>
        <v>0</v>
      </c>
      <c r="V32" s="22">
        <f t="shared" si="20"/>
        <v>0</v>
      </c>
      <c r="W32" s="22">
        <f t="shared" si="20"/>
        <v>0</v>
      </c>
      <c r="X32" s="22">
        <f t="shared" si="20"/>
        <v>0</v>
      </c>
      <c r="Y32" s="22">
        <f t="shared" si="20"/>
        <v>0</v>
      </c>
      <c r="Z32" s="22"/>
      <c r="AA32" s="22"/>
      <c r="AB32" s="22">
        <f t="shared" ref="AB32:AK32" si="21">AB33+AB34</f>
        <v>0</v>
      </c>
      <c r="AC32" s="22">
        <f t="shared" si="21"/>
        <v>0</v>
      </c>
      <c r="AD32" s="22">
        <f t="shared" si="21"/>
        <v>0</v>
      </c>
      <c r="AE32" s="22">
        <f t="shared" si="21"/>
        <v>0</v>
      </c>
      <c r="AF32" s="22">
        <f t="shared" si="21"/>
        <v>0</v>
      </c>
      <c r="AG32" s="22">
        <f t="shared" si="21"/>
        <v>0</v>
      </c>
      <c r="AH32" s="46">
        <f t="shared" si="21"/>
        <v>0</v>
      </c>
      <c r="AI32" s="46">
        <f t="shared" si="21"/>
        <v>0</v>
      </c>
      <c r="AJ32" s="46">
        <f t="shared" si="21"/>
        <v>0</v>
      </c>
      <c r="AK32" s="46">
        <f t="shared" si="21"/>
        <v>0</v>
      </c>
    </row>
    <row r="33" spans="1:38" ht="60" hidden="1" x14ac:dyDescent="0.25">
      <c r="A33" s="27" t="s">
        <v>79</v>
      </c>
      <c r="B33" s="11" t="s">
        <v>80</v>
      </c>
      <c r="C33" s="28"/>
      <c r="D33" s="53"/>
      <c r="E33" s="53"/>
      <c r="F33" s="53"/>
      <c r="G33" s="53"/>
      <c r="H33" s="53"/>
      <c r="I33" s="53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38"/>
      <c r="AI33" s="48"/>
      <c r="AJ33" s="48"/>
      <c r="AK33" s="48"/>
    </row>
    <row r="34" spans="1:38" ht="45" hidden="1" x14ac:dyDescent="0.25">
      <c r="A34" s="27" t="s">
        <v>81</v>
      </c>
      <c r="B34" s="11" t="s">
        <v>82</v>
      </c>
      <c r="C34" s="28"/>
      <c r="D34" s="53"/>
      <c r="E34" s="53"/>
      <c r="F34" s="53"/>
      <c r="G34" s="53"/>
      <c r="H34" s="53"/>
      <c r="I34" s="53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38"/>
      <c r="AI34" s="48"/>
      <c r="AJ34" s="48"/>
      <c r="AK34" s="48"/>
    </row>
    <row r="35" spans="1:38" ht="42.75" x14ac:dyDescent="0.25">
      <c r="A35" s="20" t="s">
        <v>83</v>
      </c>
      <c r="B35" s="21" t="s">
        <v>84</v>
      </c>
      <c r="C35" s="22" t="s">
        <v>54</v>
      </c>
      <c r="D35" s="57">
        <f t="shared" ref="D35:Y35" si="22">D36+D37+D38+D41+D42+D43</f>
        <v>0</v>
      </c>
      <c r="E35" s="57">
        <f t="shared" si="22"/>
        <v>0</v>
      </c>
      <c r="F35" s="57">
        <f t="shared" si="22"/>
        <v>0</v>
      </c>
      <c r="G35" s="57">
        <f t="shared" si="22"/>
        <v>0</v>
      </c>
      <c r="H35" s="57">
        <f t="shared" si="22"/>
        <v>0</v>
      </c>
      <c r="I35" s="57">
        <f t="shared" si="22"/>
        <v>0</v>
      </c>
      <c r="J35" s="22">
        <f t="shared" si="22"/>
        <v>0</v>
      </c>
      <c r="K35" s="22">
        <f t="shared" si="22"/>
        <v>0</v>
      </c>
      <c r="L35" s="22">
        <f t="shared" si="22"/>
        <v>0</v>
      </c>
      <c r="M35" s="22">
        <f t="shared" si="22"/>
        <v>0</v>
      </c>
      <c r="N35" s="22">
        <f t="shared" si="22"/>
        <v>0</v>
      </c>
      <c r="O35" s="22">
        <f t="shared" si="22"/>
        <v>0</v>
      </c>
      <c r="P35" s="22">
        <f t="shared" si="22"/>
        <v>0</v>
      </c>
      <c r="Q35" s="22">
        <f t="shared" si="22"/>
        <v>0</v>
      </c>
      <c r="R35" s="22">
        <f t="shared" si="22"/>
        <v>0</v>
      </c>
      <c r="S35" s="22">
        <f t="shared" si="22"/>
        <v>0</v>
      </c>
      <c r="T35" s="22">
        <f t="shared" si="22"/>
        <v>0</v>
      </c>
      <c r="U35" s="22">
        <f t="shared" si="22"/>
        <v>0</v>
      </c>
      <c r="V35" s="22">
        <f t="shared" si="22"/>
        <v>0</v>
      </c>
      <c r="W35" s="22">
        <f t="shared" si="22"/>
        <v>0</v>
      </c>
      <c r="X35" s="22">
        <f t="shared" si="22"/>
        <v>0</v>
      </c>
      <c r="Y35" s="22">
        <f t="shared" si="22"/>
        <v>0</v>
      </c>
      <c r="Z35" s="22"/>
      <c r="AA35" s="22"/>
      <c r="AB35" s="22">
        <f t="shared" ref="AB35:AK35" si="23">AB36+AB37+AB38+AB41+AB42+AB43</f>
        <v>0</v>
      </c>
      <c r="AC35" s="22">
        <f t="shared" si="23"/>
        <v>0</v>
      </c>
      <c r="AD35" s="22">
        <f t="shared" si="23"/>
        <v>0</v>
      </c>
      <c r="AE35" s="22">
        <f t="shared" si="23"/>
        <v>0</v>
      </c>
      <c r="AF35" s="22">
        <f t="shared" si="23"/>
        <v>0</v>
      </c>
      <c r="AG35" s="22">
        <f t="shared" si="23"/>
        <v>0</v>
      </c>
      <c r="AH35" s="46">
        <f t="shared" si="23"/>
        <v>0</v>
      </c>
      <c r="AI35" s="46">
        <f t="shared" si="23"/>
        <v>0</v>
      </c>
      <c r="AJ35" s="46">
        <f t="shared" si="23"/>
        <v>0</v>
      </c>
      <c r="AK35" s="46">
        <f t="shared" si="23"/>
        <v>0</v>
      </c>
    </row>
    <row r="36" spans="1:38" ht="30" hidden="1" x14ac:dyDescent="0.25">
      <c r="A36" s="27" t="s">
        <v>85</v>
      </c>
      <c r="B36" s="11" t="s">
        <v>86</v>
      </c>
      <c r="C36" s="28"/>
      <c r="D36" s="53"/>
      <c r="E36" s="53"/>
      <c r="F36" s="53"/>
      <c r="G36" s="53"/>
      <c r="H36" s="53"/>
      <c r="I36" s="53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38"/>
      <c r="AI36" s="48"/>
      <c r="AJ36" s="48"/>
      <c r="AK36" s="48"/>
    </row>
    <row r="37" spans="1:38" ht="90" hidden="1" x14ac:dyDescent="0.25">
      <c r="A37" s="27" t="s">
        <v>85</v>
      </c>
      <c r="B37" s="11" t="s">
        <v>87</v>
      </c>
      <c r="C37" s="28"/>
      <c r="D37" s="53"/>
      <c r="E37" s="53"/>
      <c r="F37" s="53"/>
      <c r="G37" s="53"/>
      <c r="H37" s="53"/>
      <c r="I37" s="53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38"/>
      <c r="AI37" s="48"/>
      <c r="AJ37" s="48"/>
      <c r="AK37" s="48"/>
    </row>
    <row r="38" spans="1:38" ht="75" hidden="1" x14ac:dyDescent="0.25">
      <c r="A38" s="27" t="s">
        <v>85</v>
      </c>
      <c r="B38" s="11" t="s">
        <v>88</v>
      </c>
      <c r="C38" s="28"/>
      <c r="D38" s="53"/>
      <c r="E38" s="53"/>
      <c r="F38" s="53"/>
      <c r="G38" s="53"/>
      <c r="H38" s="53"/>
      <c r="I38" s="53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38"/>
      <c r="AI38" s="48"/>
      <c r="AJ38" s="48"/>
      <c r="AK38" s="48"/>
    </row>
    <row r="39" spans="1:38" ht="90" hidden="1" x14ac:dyDescent="0.25">
      <c r="A39" s="27" t="s">
        <v>85</v>
      </c>
      <c r="B39" s="11" t="s">
        <v>89</v>
      </c>
      <c r="C39" s="28"/>
      <c r="D39" s="53"/>
      <c r="E39" s="53"/>
      <c r="F39" s="53"/>
      <c r="G39" s="53"/>
      <c r="H39" s="53"/>
      <c r="I39" s="53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38"/>
      <c r="AI39" s="48"/>
      <c r="AJ39" s="48"/>
      <c r="AK39" s="48"/>
    </row>
    <row r="40" spans="1:38" ht="30" hidden="1" x14ac:dyDescent="0.25">
      <c r="A40" s="27" t="s">
        <v>90</v>
      </c>
      <c r="B40" s="11" t="s">
        <v>86</v>
      </c>
      <c r="C40" s="28"/>
      <c r="D40" s="53"/>
      <c r="E40" s="53"/>
      <c r="F40" s="53"/>
      <c r="G40" s="53"/>
      <c r="H40" s="53"/>
      <c r="I40" s="53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38"/>
      <c r="AI40" s="48"/>
      <c r="AJ40" s="48"/>
      <c r="AK40" s="48"/>
    </row>
    <row r="41" spans="1:38" ht="90" hidden="1" x14ac:dyDescent="0.25">
      <c r="A41" s="27" t="s">
        <v>90</v>
      </c>
      <c r="B41" s="11" t="s">
        <v>87</v>
      </c>
      <c r="C41" s="28"/>
      <c r="D41" s="53"/>
      <c r="E41" s="53"/>
      <c r="F41" s="53"/>
      <c r="G41" s="53"/>
      <c r="H41" s="53"/>
      <c r="I41" s="53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38"/>
      <c r="AI41" s="48"/>
      <c r="AJ41" s="48"/>
      <c r="AK41" s="48"/>
    </row>
    <row r="42" spans="1:38" ht="75" hidden="1" x14ac:dyDescent="0.25">
      <c r="A42" s="27" t="s">
        <v>90</v>
      </c>
      <c r="B42" s="11" t="s">
        <v>88</v>
      </c>
      <c r="C42" s="28"/>
      <c r="D42" s="53"/>
      <c r="E42" s="53"/>
      <c r="F42" s="53"/>
      <c r="G42" s="53"/>
      <c r="H42" s="53"/>
      <c r="I42" s="53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38"/>
      <c r="AI42" s="48"/>
      <c r="AJ42" s="48"/>
      <c r="AK42" s="48"/>
    </row>
    <row r="43" spans="1:38" ht="90" hidden="1" x14ac:dyDescent="0.25">
      <c r="A43" s="27" t="s">
        <v>91</v>
      </c>
      <c r="B43" s="31" t="s">
        <v>92</v>
      </c>
      <c r="C43" s="32"/>
      <c r="D43" s="29"/>
      <c r="E43" s="29"/>
      <c r="F43" s="29"/>
      <c r="G43" s="29"/>
      <c r="H43" s="29"/>
      <c r="I43" s="29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8"/>
      <c r="AI43" s="38"/>
      <c r="AJ43" s="38"/>
      <c r="AK43" s="48"/>
    </row>
    <row r="44" spans="1:38" ht="85.5" x14ac:dyDescent="0.25">
      <c r="A44" s="20" t="s">
        <v>93</v>
      </c>
      <c r="B44" s="21" t="s">
        <v>94</v>
      </c>
      <c r="C44" s="22" t="s">
        <v>54</v>
      </c>
      <c r="D44" s="57">
        <f t="shared" ref="D44:Y44" si="24">D45+D71</f>
        <v>73.64749999999998</v>
      </c>
      <c r="E44" s="57">
        <f t="shared" si="24"/>
        <v>68.677999999999983</v>
      </c>
      <c r="F44" s="57">
        <f t="shared" si="24"/>
        <v>2.617</v>
      </c>
      <c r="G44" s="57">
        <f t="shared" si="24"/>
        <v>40.301000000000002</v>
      </c>
      <c r="H44" s="57">
        <f t="shared" si="24"/>
        <v>0</v>
      </c>
      <c r="I44" s="57">
        <f t="shared" si="24"/>
        <v>6.0999999999999999E-2</v>
      </c>
      <c r="J44" s="22">
        <f t="shared" si="24"/>
        <v>0</v>
      </c>
      <c r="K44" s="22">
        <f t="shared" si="24"/>
        <v>0</v>
      </c>
      <c r="L44" s="22">
        <f t="shared" si="24"/>
        <v>0</v>
      </c>
      <c r="M44" s="22">
        <f t="shared" si="24"/>
        <v>0</v>
      </c>
      <c r="N44" s="22">
        <f t="shared" si="24"/>
        <v>0</v>
      </c>
      <c r="O44" s="22">
        <f t="shared" si="24"/>
        <v>0</v>
      </c>
      <c r="P44" s="22">
        <f t="shared" si="24"/>
        <v>0</v>
      </c>
      <c r="Q44" s="22">
        <f t="shared" si="24"/>
        <v>0</v>
      </c>
      <c r="R44" s="22">
        <f t="shared" si="24"/>
        <v>0</v>
      </c>
      <c r="S44" s="22">
        <f t="shared" si="24"/>
        <v>0</v>
      </c>
      <c r="T44" s="22">
        <f t="shared" si="24"/>
        <v>0</v>
      </c>
      <c r="U44" s="22">
        <f t="shared" si="24"/>
        <v>0</v>
      </c>
      <c r="V44" s="22">
        <f t="shared" si="24"/>
        <v>0</v>
      </c>
      <c r="W44" s="22">
        <f t="shared" si="24"/>
        <v>0</v>
      </c>
      <c r="X44" s="22">
        <f t="shared" si="24"/>
        <v>0</v>
      </c>
      <c r="Y44" s="22">
        <f t="shared" si="24"/>
        <v>0</v>
      </c>
      <c r="Z44" s="22"/>
      <c r="AA44" s="22"/>
      <c r="AB44" s="22">
        <f t="shared" ref="AB44:AK44" si="25">AB45+AB71</f>
        <v>0</v>
      </c>
      <c r="AC44" s="22">
        <f t="shared" si="25"/>
        <v>0</v>
      </c>
      <c r="AD44" s="22">
        <f t="shared" si="25"/>
        <v>0</v>
      </c>
      <c r="AE44" s="22">
        <f t="shared" si="25"/>
        <v>0</v>
      </c>
      <c r="AF44" s="22">
        <f t="shared" si="25"/>
        <v>0</v>
      </c>
      <c r="AG44" s="22">
        <f t="shared" si="25"/>
        <v>0</v>
      </c>
      <c r="AH44" s="46">
        <f>AH45+AH71</f>
        <v>2412.67</v>
      </c>
      <c r="AI44" s="46">
        <f t="shared" si="25"/>
        <v>2761.5904</v>
      </c>
      <c r="AJ44" s="46">
        <f t="shared" si="25"/>
        <v>0</v>
      </c>
      <c r="AK44" s="46">
        <f t="shared" si="25"/>
        <v>0</v>
      </c>
    </row>
    <row r="45" spans="1:38" ht="60" x14ac:dyDescent="0.25">
      <c r="A45" s="17" t="s">
        <v>95</v>
      </c>
      <c r="B45" s="18" t="s">
        <v>96</v>
      </c>
      <c r="C45" s="19" t="s">
        <v>54</v>
      </c>
      <c r="D45" s="37">
        <f t="shared" ref="D45:Y45" si="26">SUM(D46:D63)</f>
        <v>68.677999999999983</v>
      </c>
      <c r="E45" s="37">
        <f t="shared" si="26"/>
        <v>68.677999999999983</v>
      </c>
      <c r="F45" s="37">
        <f t="shared" si="26"/>
        <v>1.391</v>
      </c>
      <c r="G45" s="37">
        <f t="shared" si="26"/>
        <v>40.301000000000002</v>
      </c>
      <c r="H45" s="37">
        <f t="shared" si="26"/>
        <v>0</v>
      </c>
      <c r="I45" s="37">
        <f t="shared" si="26"/>
        <v>6.0999999999999999E-2</v>
      </c>
      <c r="J45" s="19">
        <f t="shared" si="26"/>
        <v>0</v>
      </c>
      <c r="K45" s="19">
        <f t="shared" si="26"/>
        <v>0</v>
      </c>
      <c r="L45" s="19">
        <f t="shared" si="26"/>
        <v>0</v>
      </c>
      <c r="M45" s="19">
        <f t="shared" si="26"/>
        <v>0</v>
      </c>
      <c r="N45" s="19">
        <f t="shared" si="26"/>
        <v>0</v>
      </c>
      <c r="O45" s="19">
        <f t="shared" si="26"/>
        <v>0</v>
      </c>
      <c r="P45" s="19">
        <f t="shared" si="26"/>
        <v>0</v>
      </c>
      <c r="Q45" s="19">
        <f t="shared" si="26"/>
        <v>0</v>
      </c>
      <c r="R45" s="19">
        <f t="shared" si="26"/>
        <v>0</v>
      </c>
      <c r="S45" s="19">
        <f t="shared" si="26"/>
        <v>0</v>
      </c>
      <c r="T45" s="19">
        <f t="shared" si="26"/>
        <v>0</v>
      </c>
      <c r="U45" s="19">
        <f t="shared" si="26"/>
        <v>0</v>
      </c>
      <c r="V45" s="19">
        <f t="shared" si="26"/>
        <v>0</v>
      </c>
      <c r="W45" s="19">
        <f t="shared" si="26"/>
        <v>0</v>
      </c>
      <c r="X45" s="19">
        <f t="shared" si="26"/>
        <v>0</v>
      </c>
      <c r="Y45" s="19">
        <f t="shared" si="26"/>
        <v>0</v>
      </c>
      <c r="Z45" s="19"/>
      <c r="AA45" s="19"/>
      <c r="AB45" s="19">
        <f t="shared" ref="AB45:AK45" si="27">SUM(AB46:AB63)</f>
        <v>0</v>
      </c>
      <c r="AC45" s="19">
        <f t="shared" si="27"/>
        <v>0</v>
      </c>
      <c r="AD45" s="19">
        <f t="shared" si="27"/>
        <v>0</v>
      </c>
      <c r="AE45" s="19">
        <f t="shared" si="27"/>
        <v>0</v>
      </c>
      <c r="AF45" s="19">
        <f t="shared" si="27"/>
        <v>0</v>
      </c>
      <c r="AG45" s="19">
        <f t="shared" si="27"/>
        <v>0</v>
      </c>
      <c r="AH45" s="44">
        <f>SUM(AH46:AH70)</f>
        <v>2343.9369999999999</v>
      </c>
      <c r="AI45" s="44">
        <f>SUM(AI46:AI70)</f>
        <v>2711.1746899999998</v>
      </c>
      <c r="AJ45" s="44">
        <f t="shared" si="27"/>
        <v>0</v>
      </c>
      <c r="AK45" s="44">
        <f t="shared" si="27"/>
        <v>0</v>
      </c>
    </row>
    <row r="46" spans="1:38" s="33" customFormat="1" ht="90" x14ac:dyDescent="0.25">
      <c r="A46" s="30" t="s">
        <v>95</v>
      </c>
      <c r="B46" s="54" t="s">
        <v>97</v>
      </c>
      <c r="C46" s="32" t="s">
        <v>98</v>
      </c>
      <c r="D46" s="29">
        <v>17.664000000000001</v>
      </c>
      <c r="E46" s="29">
        <v>17.664000000000001</v>
      </c>
      <c r="F46" s="29"/>
      <c r="G46" s="29">
        <v>1.5</v>
      </c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55">
        <v>486.28399999999999</v>
      </c>
      <c r="AI46" s="29">
        <v>500</v>
      </c>
      <c r="AJ46" s="29"/>
      <c r="AK46" s="29"/>
      <c r="AL46" s="34"/>
    </row>
    <row r="47" spans="1:38" s="33" customFormat="1" ht="75" x14ac:dyDescent="0.25">
      <c r="A47" s="30" t="s">
        <v>95</v>
      </c>
      <c r="B47" s="54" t="s">
        <v>275</v>
      </c>
      <c r="C47" s="32" t="s">
        <v>99</v>
      </c>
      <c r="D47" s="29">
        <v>14.32</v>
      </c>
      <c r="E47" s="29">
        <v>14.32</v>
      </c>
      <c r="F47" s="29"/>
      <c r="G47" s="29">
        <v>8</v>
      </c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55">
        <v>241.83199999999999</v>
      </c>
      <c r="AI47" s="29">
        <v>350.61532</v>
      </c>
      <c r="AJ47" s="29"/>
      <c r="AK47" s="29"/>
      <c r="AL47" s="34"/>
    </row>
    <row r="48" spans="1:38" s="33" customFormat="1" ht="75" x14ac:dyDescent="0.25">
      <c r="A48" s="30" t="s">
        <v>95</v>
      </c>
      <c r="B48" s="54" t="s">
        <v>100</v>
      </c>
      <c r="C48" s="32" t="s">
        <v>101</v>
      </c>
      <c r="D48" s="29">
        <v>10.84</v>
      </c>
      <c r="E48" s="29">
        <v>10.84</v>
      </c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55">
        <v>1218.3009999999999</v>
      </c>
      <c r="AI48" s="29">
        <v>1132.4100000000001</v>
      </c>
      <c r="AJ48" s="29"/>
      <c r="AK48" s="29"/>
      <c r="AL48" s="34"/>
    </row>
    <row r="49" spans="1:38" s="33" customFormat="1" ht="60" x14ac:dyDescent="0.25">
      <c r="A49" s="30" t="s">
        <v>95</v>
      </c>
      <c r="B49" s="54" t="s">
        <v>102</v>
      </c>
      <c r="C49" s="32" t="s">
        <v>103</v>
      </c>
      <c r="D49" s="29">
        <v>9.6</v>
      </c>
      <c r="E49" s="29">
        <v>9.6</v>
      </c>
      <c r="F49" s="29"/>
      <c r="G49" s="29">
        <v>6</v>
      </c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  <c r="AF49" s="29"/>
      <c r="AG49" s="29"/>
      <c r="AH49" s="55">
        <v>397.52</v>
      </c>
      <c r="AI49" s="29">
        <v>606.82500000000005</v>
      </c>
      <c r="AJ49" s="29"/>
      <c r="AK49" s="29"/>
      <c r="AL49" s="34"/>
    </row>
    <row r="50" spans="1:38" s="33" customFormat="1" ht="60" x14ac:dyDescent="0.25">
      <c r="A50" s="30" t="s">
        <v>95</v>
      </c>
      <c r="B50" s="31" t="s">
        <v>104</v>
      </c>
      <c r="C50" s="32" t="s">
        <v>105</v>
      </c>
      <c r="D50" s="29">
        <v>8.5</v>
      </c>
      <c r="E50" s="29">
        <v>8.5</v>
      </c>
      <c r="F50" s="29"/>
      <c r="G50" s="29">
        <v>2.5099999999999998</v>
      </c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29">
        <v>0</v>
      </c>
      <c r="AI50" s="29">
        <v>49.956099999999999</v>
      </c>
      <c r="AJ50" s="29"/>
      <c r="AK50" s="29"/>
      <c r="AL50" s="34"/>
    </row>
    <row r="51" spans="1:38" s="33" customFormat="1" ht="60" x14ac:dyDescent="0.25">
      <c r="A51" s="30" t="s">
        <v>95</v>
      </c>
      <c r="B51" s="31" t="s">
        <v>260</v>
      </c>
      <c r="C51" s="32" t="s">
        <v>106</v>
      </c>
      <c r="D51" s="55">
        <v>1.593</v>
      </c>
      <c r="E51" s="55">
        <v>1.593</v>
      </c>
      <c r="F51" s="29"/>
      <c r="G51" s="29">
        <v>3.8</v>
      </c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/>
      <c r="AH51" s="29">
        <v>0</v>
      </c>
      <c r="AI51" s="29">
        <v>25.526</v>
      </c>
      <c r="AJ51" s="29"/>
      <c r="AK51" s="29"/>
      <c r="AL51" s="34"/>
    </row>
    <row r="52" spans="1:38" s="33" customFormat="1" ht="75" x14ac:dyDescent="0.25">
      <c r="A52" s="30" t="s">
        <v>95</v>
      </c>
      <c r="B52" s="31" t="s">
        <v>107</v>
      </c>
      <c r="C52" s="32" t="s">
        <v>108</v>
      </c>
      <c r="D52" s="55">
        <v>2.21</v>
      </c>
      <c r="E52" s="55">
        <v>2.21</v>
      </c>
      <c r="F52" s="29"/>
      <c r="G52" s="29">
        <v>15.7</v>
      </c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  <c r="AF52" s="29"/>
      <c r="AG52" s="29"/>
      <c r="AH52" s="29">
        <v>0</v>
      </c>
      <c r="AI52" s="29">
        <v>16.439910000000001</v>
      </c>
      <c r="AJ52" s="29"/>
      <c r="AK52" s="29"/>
      <c r="AL52" s="34"/>
    </row>
    <row r="53" spans="1:38" s="33" customFormat="1" ht="45" x14ac:dyDescent="0.25">
      <c r="A53" s="30" t="s">
        <v>95</v>
      </c>
      <c r="B53" s="31" t="s">
        <v>109</v>
      </c>
      <c r="C53" s="32" t="s">
        <v>110</v>
      </c>
      <c r="D53" s="29"/>
      <c r="E53" s="29"/>
      <c r="F53" s="29">
        <v>0.24</v>
      </c>
      <c r="G53" s="29">
        <v>0.24</v>
      </c>
      <c r="H53" s="29"/>
      <c r="I53" s="29">
        <v>0.01</v>
      </c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9"/>
      <c r="AH53" s="29">
        <v>0</v>
      </c>
      <c r="AI53" s="29">
        <v>0.23400000000000001</v>
      </c>
      <c r="AJ53" s="29"/>
      <c r="AK53" s="29"/>
      <c r="AL53" s="34"/>
    </row>
    <row r="54" spans="1:38" s="33" customFormat="1" ht="45" x14ac:dyDescent="0.25">
      <c r="A54" s="30" t="s">
        <v>95</v>
      </c>
      <c r="B54" s="31" t="s">
        <v>111</v>
      </c>
      <c r="C54" s="32" t="s">
        <v>112</v>
      </c>
      <c r="D54" s="29"/>
      <c r="E54" s="29"/>
      <c r="F54" s="29">
        <v>0.115</v>
      </c>
      <c r="G54" s="29">
        <v>0.115</v>
      </c>
      <c r="H54" s="29"/>
      <c r="I54" s="29">
        <v>1.4E-2</v>
      </c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  <c r="AF54" s="29"/>
      <c r="AG54" s="29"/>
      <c r="AH54" s="29">
        <v>0</v>
      </c>
      <c r="AI54" s="29">
        <v>0.26100000000000001</v>
      </c>
      <c r="AJ54" s="29"/>
      <c r="AK54" s="29"/>
      <c r="AL54" s="34"/>
    </row>
    <row r="55" spans="1:38" s="33" customFormat="1" ht="45" x14ac:dyDescent="0.25">
      <c r="A55" s="30" t="s">
        <v>95</v>
      </c>
      <c r="B55" s="31" t="s">
        <v>113</v>
      </c>
      <c r="C55" s="32" t="s">
        <v>114</v>
      </c>
      <c r="D55" s="29"/>
      <c r="E55" s="29"/>
      <c r="F55" s="29">
        <v>0.6</v>
      </c>
      <c r="G55" s="29">
        <v>0.6</v>
      </c>
      <c r="H55" s="29"/>
      <c r="I55" s="29">
        <v>7.0000000000000001E-3</v>
      </c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  <c r="AF55" s="29"/>
      <c r="AG55" s="29"/>
      <c r="AH55" s="29">
        <v>0</v>
      </c>
      <c r="AI55" s="29">
        <v>0.69099999999999995</v>
      </c>
      <c r="AJ55" s="29"/>
      <c r="AK55" s="29"/>
      <c r="AL55" s="34"/>
    </row>
    <row r="56" spans="1:38" s="33" customFormat="1" ht="45" x14ac:dyDescent="0.25">
      <c r="A56" s="30" t="s">
        <v>95</v>
      </c>
      <c r="B56" s="31" t="s">
        <v>115</v>
      </c>
      <c r="C56" s="32" t="s">
        <v>116</v>
      </c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  <c r="AF56" s="29"/>
      <c r="AG56" s="29"/>
      <c r="AH56" s="29">
        <v>0</v>
      </c>
      <c r="AI56" s="29">
        <v>0.42399999999999999</v>
      </c>
      <c r="AJ56" s="29"/>
      <c r="AK56" s="29"/>
      <c r="AL56" s="34"/>
    </row>
    <row r="57" spans="1:38" s="33" customFormat="1" ht="45" x14ac:dyDescent="0.25">
      <c r="A57" s="30" t="s">
        <v>95</v>
      </c>
      <c r="B57" s="31" t="s">
        <v>117</v>
      </c>
      <c r="C57" s="32" t="s">
        <v>118</v>
      </c>
      <c r="D57" s="29"/>
      <c r="E57" s="29"/>
      <c r="F57" s="29">
        <v>0.15</v>
      </c>
      <c r="G57" s="29">
        <v>0.15</v>
      </c>
      <c r="H57" s="29"/>
      <c r="I57" s="29">
        <v>1.4999999999999999E-2</v>
      </c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  <c r="AF57" s="29"/>
      <c r="AG57" s="29"/>
      <c r="AH57" s="29">
        <v>0</v>
      </c>
      <c r="AI57" s="29">
        <v>0.28999999999999998</v>
      </c>
      <c r="AJ57" s="29"/>
      <c r="AK57" s="29"/>
      <c r="AL57" s="34"/>
    </row>
    <row r="58" spans="1:38" s="33" customFormat="1" ht="45" x14ac:dyDescent="0.25">
      <c r="A58" s="30" t="s">
        <v>95</v>
      </c>
      <c r="B58" s="31" t="s">
        <v>119</v>
      </c>
      <c r="C58" s="32" t="s">
        <v>120</v>
      </c>
      <c r="D58" s="29"/>
      <c r="E58" s="29"/>
      <c r="F58" s="29">
        <v>0.28599999999999998</v>
      </c>
      <c r="G58" s="29">
        <v>0.28599999999999998</v>
      </c>
      <c r="H58" s="29"/>
      <c r="I58" s="29">
        <v>1.4999999999999999E-2</v>
      </c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  <c r="AF58" s="29"/>
      <c r="AG58" s="29"/>
      <c r="AH58" s="29">
        <v>0</v>
      </c>
      <c r="AI58" s="29">
        <v>0.75700000000000001</v>
      </c>
      <c r="AJ58" s="29"/>
      <c r="AK58" s="29"/>
      <c r="AL58" s="34"/>
    </row>
    <row r="59" spans="1:38" s="33" customFormat="1" ht="60" x14ac:dyDescent="0.25">
      <c r="A59" s="30" t="s">
        <v>95</v>
      </c>
      <c r="B59" s="31" t="s">
        <v>272</v>
      </c>
      <c r="C59" s="49" t="s">
        <v>121</v>
      </c>
      <c r="D59" s="29">
        <v>3.9510000000000001</v>
      </c>
      <c r="E59" s="29">
        <v>3.9510000000000001</v>
      </c>
      <c r="F59" s="29"/>
      <c r="G59" s="29">
        <v>1.4</v>
      </c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>
        <v>0</v>
      </c>
      <c r="AI59" s="29">
        <v>23.476929999999999</v>
      </c>
      <c r="AJ59" s="29"/>
      <c r="AK59" s="29"/>
      <c r="AL59" s="34"/>
    </row>
    <row r="60" spans="1:38" s="33" customFormat="1" ht="30" x14ac:dyDescent="0.25">
      <c r="A60" s="30" t="s">
        <v>95</v>
      </c>
      <c r="B60" s="31" t="s">
        <v>122</v>
      </c>
      <c r="C60" s="32" t="s">
        <v>123</v>
      </c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29"/>
      <c r="AI60" s="29"/>
      <c r="AJ60" s="29"/>
      <c r="AK60" s="29"/>
      <c r="AL60" s="34"/>
    </row>
    <row r="61" spans="1:38" s="33" customFormat="1" ht="30" x14ac:dyDescent="0.25">
      <c r="A61" s="30" t="s">
        <v>95</v>
      </c>
      <c r="B61" s="31" t="s">
        <v>124</v>
      </c>
      <c r="C61" s="32" t="s">
        <v>125</v>
      </c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  <c r="AF61" s="29"/>
      <c r="AG61" s="29"/>
      <c r="AH61" s="29"/>
      <c r="AI61" s="29"/>
      <c r="AJ61" s="29"/>
      <c r="AK61" s="29"/>
      <c r="AL61" s="34"/>
    </row>
    <row r="62" spans="1:38" s="33" customFormat="1" ht="30" x14ac:dyDescent="0.25">
      <c r="A62" s="30" t="s">
        <v>95</v>
      </c>
      <c r="B62" s="31" t="s">
        <v>126</v>
      </c>
      <c r="C62" s="32" t="s">
        <v>127</v>
      </c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34"/>
    </row>
    <row r="63" spans="1:38" s="33" customFormat="1" ht="30" x14ac:dyDescent="0.25">
      <c r="A63" s="30" t="s">
        <v>95</v>
      </c>
      <c r="B63" s="31" t="s">
        <v>128</v>
      </c>
      <c r="C63" s="32" t="s">
        <v>129</v>
      </c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9"/>
      <c r="AB63" s="29"/>
      <c r="AC63" s="29"/>
      <c r="AD63" s="29"/>
      <c r="AE63" s="29"/>
      <c r="AF63" s="29"/>
      <c r="AG63" s="29"/>
      <c r="AH63" s="29"/>
      <c r="AI63" s="29"/>
      <c r="AJ63" s="29"/>
      <c r="AK63" s="29"/>
      <c r="AL63" s="34"/>
    </row>
    <row r="64" spans="1:38" s="33" customFormat="1" x14ac:dyDescent="0.25">
      <c r="A64" s="30" t="s">
        <v>95</v>
      </c>
      <c r="B64" s="11" t="s">
        <v>285</v>
      </c>
      <c r="C64" s="32" t="s">
        <v>286</v>
      </c>
      <c r="D64" s="53"/>
      <c r="E64" s="53"/>
      <c r="F64" s="53"/>
      <c r="G64" s="29">
        <v>0.23699999999999999</v>
      </c>
      <c r="H64" s="29"/>
      <c r="I64" s="29">
        <v>1.4999999999999999E-2</v>
      </c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29"/>
      <c r="AH64" s="29">
        <v>0</v>
      </c>
      <c r="AI64" s="55">
        <v>0.44800000000000001</v>
      </c>
      <c r="AJ64" s="29"/>
      <c r="AK64" s="29"/>
      <c r="AL64" s="67"/>
    </row>
    <row r="65" spans="1:38" s="33" customFormat="1" ht="30" x14ac:dyDescent="0.25">
      <c r="A65" s="30" t="s">
        <v>95</v>
      </c>
      <c r="B65" s="11" t="s">
        <v>288</v>
      </c>
      <c r="C65" s="32" t="s">
        <v>287</v>
      </c>
      <c r="D65" s="53"/>
      <c r="E65" s="53"/>
      <c r="F65" s="53"/>
      <c r="G65" s="29">
        <v>0.34699999999999998</v>
      </c>
      <c r="H65" s="29"/>
      <c r="I65" s="29">
        <v>5.0000000000000001E-3</v>
      </c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  <c r="X65" s="53"/>
      <c r="Y65" s="53"/>
      <c r="Z65" s="53"/>
      <c r="AA65" s="53"/>
      <c r="AB65" s="53"/>
      <c r="AC65" s="53"/>
      <c r="AD65" s="53"/>
      <c r="AE65" s="53"/>
      <c r="AF65" s="53"/>
      <c r="AG65" s="29"/>
      <c r="AH65" s="29">
        <v>0</v>
      </c>
      <c r="AI65" s="55">
        <v>0.317</v>
      </c>
      <c r="AJ65" s="29"/>
      <c r="AK65" s="29"/>
      <c r="AL65" s="67"/>
    </row>
    <row r="66" spans="1:38" s="33" customFormat="1" ht="30" x14ac:dyDescent="0.25">
      <c r="A66" s="30" t="s">
        <v>95</v>
      </c>
      <c r="B66" s="54" t="s">
        <v>290</v>
      </c>
      <c r="C66" s="32" t="s">
        <v>295</v>
      </c>
      <c r="D66" s="53"/>
      <c r="E66" s="53"/>
      <c r="F66" s="53"/>
      <c r="G66" s="29">
        <v>0.18</v>
      </c>
      <c r="H66" s="29"/>
      <c r="I66" s="29">
        <v>1.2999999999999999E-2</v>
      </c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  <c r="V66" s="53"/>
      <c r="W66" s="53"/>
      <c r="X66" s="53"/>
      <c r="Y66" s="53"/>
      <c r="Z66" s="53"/>
      <c r="AA66" s="53"/>
      <c r="AB66" s="53"/>
      <c r="AC66" s="53"/>
      <c r="AD66" s="53"/>
      <c r="AE66" s="53"/>
      <c r="AF66" s="53"/>
      <c r="AG66" s="29"/>
      <c r="AH66" s="29">
        <v>0</v>
      </c>
      <c r="AI66" s="55">
        <v>0.34499999999999997</v>
      </c>
      <c r="AJ66" s="29"/>
      <c r="AK66" s="29"/>
      <c r="AL66" s="67"/>
    </row>
    <row r="67" spans="1:38" s="33" customFormat="1" ht="30" x14ac:dyDescent="0.25">
      <c r="A67" s="30" t="s">
        <v>95</v>
      </c>
      <c r="B67" s="54" t="s">
        <v>291</v>
      </c>
      <c r="C67" s="32" t="s">
        <v>296</v>
      </c>
      <c r="D67" s="53"/>
      <c r="E67" s="53"/>
      <c r="F67" s="53"/>
      <c r="G67" s="29">
        <v>0.8</v>
      </c>
      <c r="H67" s="29"/>
      <c r="I67" s="29">
        <v>0.126</v>
      </c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  <c r="AA67" s="53"/>
      <c r="AB67" s="53"/>
      <c r="AC67" s="53"/>
      <c r="AD67" s="53"/>
      <c r="AE67" s="53"/>
      <c r="AF67" s="53"/>
      <c r="AG67" s="29"/>
      <c r="AH67" s="29">
        <v>0</v>
      </c>
      <c r="AI67" s="55">
        <v>1.3498920000000001</v>
      </c>
      <c r="AJ67" s="29"/>
      <c r="AK67" s="29"/>
      <c r="AL67" s="67"/>
    </row>
    <row r="68" spans="1:38" s="33" customFormat="1" ht="30" x14ac:dyDescent="0.25">
      <c r="A68" s="30" t="s">
        <v>95</v>
      </c>
      <c r="B68" s="54" t="s">
        <v>292</v>
      </c>
      <c r="C68" s="32" t="s">
        <v>297</v>
      </c>
      <c r="D68" s="53"/>
      <c r="E68" s="53"/>
      <c r="F68" s="53"/>
      <c r="G68" s="29">
        <v>0.14799999999999999</v>
      </c>
      <c r="H68" s="29"/>
      <c r="I68" s="29">
        <v>1.4999999999999999E-2</v>
      </c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3"/>
      <c r="X68" s="53"/>
      <c r="Y68" s="53"/>
      <c r="Z68" s="53"/>
      <c r="AA68" s="53"/>
      <c r="AB68" s="53"/>
      <c r="AC68" s="53"/>
      <c r="AD68" s="53"/>
      <c r="AE68" s="53"/>
      <c r="AF68" s="53"/>
      <c r="AG68" s="29"/>
      <c r="AH68" s="29">
        <v>0</v>
      </c>
      <c r="AI68" s="55">
        <v>0.25737900000000002</v>
      </c>
      <c r="AJ68" s="29"/>
      <c r="AK68" s="29"/>
      <c r="AL68" s="67"/>
    </row>
    <row r="69" spans="1:38" s="33" customFormat="1" ht="30" x14ac:dyDescent="0.25">
      <c r="A69" s="30" t="s">
        <v>95</v>
      </c>
      <c r="B69" s="54" t="s">
        <v>293</v>
      </c>
      <c r="C69" s="32" t="s">
        <v>298</v>
      </c>
      <c r="D69" s="53"/>
      <c r="E69" s="53"/>
      <c r="F69" s="53"/>
      <c r="G69" s="29">
        <v>0.1</v>
      </c>
      <c r="H69" s="29"/>
      <c r="I69" s="29">
        <v>1.4999999999999999E-2</v>
      </c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  <c r="AA69" s="53"/>
      <c r="AB69" s="53"/>
      <c r="AC69" s="53"/>
      <c r="AD69" s="53"/>
      <c r="AE69" s="53"/>
      <c r="AF69" s="53"/>
      <c r="AG69" s="29"/>
      <c r="AH69" s="29">
        <v>0</v>
      </c>
      <c r="AI69" s="55">
        <v>0.18415899999999999</v>
      </c>
      <c r="AJ69" s="29"/>
      <c r="AK69" s="29"/>
      <c r="AL69" s="67"/>
    </row>
    <row r="70" spans="1:38" s="33" customFormat="1" ht="30" x14ac:dyDescent="0.25">
      <c r="A70" s="30" t="s">
        <v>95</v>
      </c>
      <c r="B70" s="54" t="s">
        <v>294</v>
      </c>
      <c r="C70" s="32" t="s">
        <v>299</v>
      </c>
      <c r="D70" s="53"/>
      <c r="E70" s="53"/>
      <c r="F70" s="53"/>
      <c r="G70" s="29">
        <v>0.22</v>
      </c>
      <c r="H70" s="29"/>
      <c r="I70" s="29">
        <v>3.2000000000000001E-2</v>
      </c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  <c r="AA70" s="53"/>
      <c r="AB70" s="53"/>
      <c r="AC70" s="53"/>
      <c r="AD70" s="53"/>
      <c r="AE70" s="53"/>
      <c r="AF70" s="53"/>
      <c r="AG70" s="29"/>
      <c r="AH70" s="29">
        <v>0</v>
      </c>
      <c r="AI70" s="55">
        <v>0.36699999999999999</v>
      </c>
      <c r="AJ70" s="29"/>
      <c r="AK70" s="29"/>
      <c r="AL70" s="67"/>
    </row>
    <row r="71" spans="1:38" ht="75" x14ac:dyDescent="0.25">
      <c r="A71" s="17" t="s">
        <v>130</v>
      </c>
      <c r="B71" s="18" t="s">
        <v>131</v>
      </c>
      <c r="C71" s="19" t="s">
        <v>54</v>
      </c>
      <c r="D71" s="37">
        <f t="shared" ref="D71:Y71" si="28">SUM(D72:D72)</f>
        <v>4.9695</v>
      </c>
      <c r="E71" s="37">
        <f t="shared" si="28"/>
        <v>0</v>
      </c>
      <c r="F71" s="37">
        <f t="shared" si="28"/>
        <v>1.226</v>
      </c>
      <c r="G71" s="37">
        <f t="shared" si="28"/>
        <v>0</v>
      </c>
      <c r="H71" s="37">
        <f t="shared" si="28"/>
        <v>0</v>
      </c>
      <c r="I71" s="37">
        <f t="shared" si="28"/>
        <v>0</v>
      </c>
      <c r="J71" s="37">
        <f t="shared" si="28"/>
        <v>0</v>
      </c>
      <c r="K71" s="37">
        <f t="shared" si="28"/>
        <v>0</v>
      </c>
      <c r="L71" s="37">
        <f t="shared" si="28"/>
        <v>0</v>
      </c>
      <c r="M71" s="37">
        <f t="shared" si="28"/>
        <v>0</v>
      </c>
      <c r="N71" s="37">
        <f t="shared" si="28"/>
        <v>0</v>
      </c>
      <c r="O71" s="37">
        <f t="shared" si="28"/>
        <v>0</v>
      </c>
      <c r="P71" s="37">
        <f t="shared" si="28"/>
        <v>0</v>
      </c>
      <c r="Q71" s="37">
        <f t="shared" si="28"/>
        <v>0</v>
      </c>
      <c r="R71" s="37">
        <f t="shared" si="28"/>
        <v>0</v>
      </c>
      <c r="S71" s="37">
        <f t="shared" si="28"/>
        <v>0</v>
      </c>
      <c r="T71" s="37">
        <f t="shared" si="28"/>
        <v>0</v>
      </c>
      <c r="U71" s="37">
        <f t="shared" si="28"/>
        <v>0</v>
      </c>
      <c r="V71" s="37">
        <f t="shared" si="28"/>
        <v>0</v>
      </c>
      <c r="W71" s="37">
        <f t="shared" si="28"/>
        <v>0</v>
      </c>
      <c r="X71" s="37">
        <f t="shared" si="28"/>
        <v>0</v>
      </c>
      <c r="Y71" s="37">
        <f t="shared" si="28"/>
        <v>0</v>
      </c>
      <c r="Z71" s="37"/>
      <c r="AA71" s="37"/>
      <c r="AB71" s="37">
        <f t="shared" ref="AB71:AK71" si="29">SUM(AB72:AB72)</f>
        <v>0</v>
      </c>
      <c r="AC71" s="37">
        <f t="shared" si="29"/>
        <v>0</v>
      </c>
      <c r="AD71" s="37">
        <f t="shared" si="29"/>
        <v>0</v>
      </c>
      <c r="AE71" s="37">
        <f t="shared" si="29"/>
        <v>0</v>
      </c>
      <c r="AF71" s="37">
        <f t="shared" si="29"/>
        <v>0</v>
      </c>
      <c r="AG71" s="37">
        <f t="shared" si="29"/>
        <v>0</v>
      </c>
      <c r="AH71" s="37">
        <f t="shared" si="29"/>
        <v>68.733000000000004</v>
      </c>
      <c r="AI71" s="37">
        <f t="shared" si="29"/>
        <v>50.415709999999997</v>
      </c>
      <c r="AJ71" s="37">
        <f t="shared" si="29"/>
        <v>0</v>
      </c>
      <c r="AK71" s="37">
        <f t="shared" si="29"/>
        <v>0</v>
      </c>
    </row>
    <row r="72" spans="1:38" s="33" customFormat="1" ht="45" x14ac:dyDescent="0.25">
      <c r="A72" s="30" t="s">
        <v>130</v>
      </c>
      <c r="B72" s="54" t="s">
        <v>140</v>
      </c>
      <c r="C72" s="32" t="s">
        <v>261</v>
      </c>
      <c r="D72" s="29">
        <v>4.9695</v>
      </c>
      <c r="E72" s="29"/>
      <c r="F72" s="29">
        <v>1.226</v>
      </c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  <c r="AF72" s="29"/>
      <c r="AG72" s="29"/>
      <c r="AH72" s="55">
        <v>68.733000000000004</v>
      </c>
      <c r="AI72" s="29">
        <v>50.415709999999997</v>
      </c>
      <c r="AJ72" s="29"/>
      <c r="AK72" s="29"/>
      <c r="AL72" s="34"/>
    </row>
    <row r="73" spans="1:38" ht="30" x14ac:dyDescent="0.25">
      <c r="A73" s="24" t="s">
        <v>142</v>
      </c>
      <c r="B73" s="25" t="s">
        <v>143</v>
      </c>
      <c r="C73" s="26" t="s">
        <v>54</v>
      </c>
      <c r="D73" s="56">
        <f t="shared" ref="D73:Y73" si="30">D74+D101+D107+D116</f>
        <v>0.16</v>
      </c>
      <c r="E73" s="56">
        <f t="shared" si="30"/>
        <v>0</v>
      </c>
      <c r="F73" s="56">
        <f t="shared" si="30"/>
        <v>1.946</v>
      </c>
      <c r="G73" s="56">
        <f t="shared" si="30"/>
        <v>8.0659999999999989</v>
      </c>
      <c r="H73" s="56">
        <f t="shared" si="30"/>
        <v>0</v>
      </c>
      <c r="I73" s="56">
        <f t="shared" si="30"/>
        <v>0</v>
      </c>
      <c r="J73" s="56">
        <f t="shared" si="30"/>
        <v>0</v>
      </c>
      <c r="K73" s="56">
        <f t="shared" si="30"/>
        <v>0</v>
      </c>
      <c r="L73" s="56">
        <f t="shared" si="30"/>
        <v>0</v>
      </c>
      <c r="M73" s="56">
        <f t="shared" si="30"/>
        <v>0</v>
      </c>
      <c r="N73" s="56">
        <f t="shared" si="30"/>
        <v>0</v>
      </c>
      <c r="O73" s="56">
        <f t="shared" si="30"/>
        <v>0</v>
      </c>
      <c r="P73" s="56">
        <f t="shared" si="30"/>
        <v>0</v>
      </c>
      <c r="Q73" s="56">
        <f t="shared" si="30"/>
        <v>0</v>
      </c>
      <c r="R73" s="56">
        <f t="shared" si="30"/>
        <v>0</v>
      </c>
      <c r="S73" s="56">
        <f t="shared" si="30"/>
        <v>0</v>
      </c>
      <c r="T73" s="56">
        <f t="shared" si="30"/>
        <v>0</v>
      </c>
      <c r="U73" s="56">
        <f t="shared" si="30"/>
        <v>0</v>
      </c>
      <c r="V73" s="56">
        <f t="shared" si="30"/>
        <v>0</v>
      </c>
      <c r="W73" s="56">
        <f t="shared" si="30"/>
        <v>0</v>
      </c>
      <c r="X73" s="56">
        <f t="shared" si="30"/>
        <v>0</v>
      </c>
      <c r="Y73" s="56">
        <f t="shared" si="30"/>
        <v>6</v>
      </c>
      <c r="Z73" s="56"/>
      <c r="AA73" s="56"/>
      <c r="AB73" s="56">
        <f t="shared" ref="AB73:AK73" si="31">AB74+AB101+AB107+AB116</f>
        <v>0</v>
      </c>
      <c r="AC73" s="56">
        <f t="shared" si="31"/>
        <v>14</v>
      </c>
      <c r="AD73" s="56">
        <f t="shared" si="31"/>
        <v>0</v>
      </c>
      <c r="AE73" s="56">
        <f t="shared" si="31"/>
        <v>0</v>
      </c>
      <c r="AF73" s="56">
        <f t="shared" si="31"/>
        <v>0</v>
      </c>
      <c r="AG73" s="56">
        <f t="shared" si="31"/>
        <v>0</v>
      </c>
      <c r="AH73" s="56">
        <f t="shared" si="31"/>
        <v>37.901000000000003</v>
      </c>
      <c r="AI73" s="56">
        <f t="shared" si="31"/>
        <v>15.652199999999999</v>
      </c>
      <c r="AJ73" s="56">
        <f t="shared" si="31"/>
        <v>0</v>
      </c>
      <c r="AK73" s="56">
        <f t="shared" si="31"/>
        <v>0</v>
      </c>
    </row>
    <row r="74" spans="1:38" ht="60" x14ac:dyDescent="0.25">
      <c r="A74" s="17" t="s">
        <v>144</v>
      </c>
      <c r="B74" s="18" t="s">
        <v>145</v>
      </c>
      <c r="C74" s="19" t="s">
        <v>54</v>
      </c>
      <c r="D74" s="29">
        <f t="shared" ref="D74:AI74" si="32">D75+D79</f>
        <v>0.16</v>
      </c>
      <c r="E74" s="29">
        <f t="shared" si="32"/>
        <v>0</v>
      </c>
      <c r="F74" s="29">
        <f t="shared" si="32"/>
        <v>0.69599999999999995</v>
      </c>
      <c r="G74" s="29">
        <f t="shared" si="32"/>
        <v>6.8159999999999998</v>
      </c>
      <c r="H74" s="29"/>
      <c r="I74" s="29"/>
      <c r="J74" s="29"/>
      <c r="K74" s="29"/>
      <c r="L74" s="29"/>
      <c r="M74" s="29"/>
      <c r="N74" s="29">
        <f t="shared" si="32"/>
        <v>0</v>
      </c>
      <c r="O74" s="29">
        <f t="shared" si="32"/>
        <v>0</v>
      </c>
      <c r="P74" s="29">
        <f t="shared" si="32"/>
        <v>0</v>
      </c>
      <c r="Q74" s="29">
        <f t="shared" si="32"/>
        <v>0</v>
      </c>
      <c r="R74" s="29">
        <f t="shared" si="32"/>
        <v>0</v>
      </c>
      <c r="S74" s="29">
        <f t="shared" si="32"/>
        <v>0</v>
      </c>
      <c r="T74" s="29">
        <f t="shared" si="32"/>
        <v>0</v>
      </c>
      <c r="U74" s="29">
        <f t="shared" si="32"/>
        <v>0</v>
      </c>
      <c r="V74" s="29">
        <f t="shared" si="32"/>
        <v>0</v>
      </c>
      <c r="W74" s="29">
        <f t="shared" si="32"/>
        <v>0</v>
      </c>
      <c r="X74" s="29">
        <f t="shared" si="32"/>
        <v>0</v>
      </c>
      <c r="Y74" s="29">
        <f t="shared" si="32"/>
        <v>6</v>
      </c>
      <c r="Z74" s="29">
        <f t="shared" si="32"/>
        <v>0</v>
      </c>
      <c r="AA74" s="29">
        <f t="shared" si="32"/>
        <v>0</v>
      </c>
      <c r="AB74" s="29">
        <f t="shared" si="32"/>
        <v>0</v>
      </c>
      <c r="AC74" s="29">
        <f t="shared" si="32"/>
        <v>14</v>
      </c>
      <c r="AD74" s="29">
        <f t="shared" si="32"/>
        <v>0</v>
      </c>
      <c r="AE74" s="29">
        <f t="shared" si="32"/>
        <v>0</v>
      </c>
      <c r="AF74" s="29">
        <f t="shared" si="32"/>
        <v>0</v>
      </c>
      <c r="AG74" s="29">
        <f t="shared" si="32"/>
        <v>0</v>
      </c>
      <c r="AH74" s="29">
        <f t="shared" si="32"/>
        <v>35.334000000000003</v>
      </c>
      <c r="AI74" s="29">
        <f t="shared" si="32"/>
        <v>13.789199999999999</v>
      </c>
      <c r="AJ74" s="29"/>
      <c r="AK74" s="29"/>
    </row>
    <row r="75" spans="1:38" ht="30" x14ac:dyDescent="0.25">
      <c r="A75" s="17" t="s">
        <v>146</v>
      </c>
      <c r="B75" s="18" t="s">
        <v>147</v>
      </c>
      <c r="C75" s="19" t="s">
        <v>54</v>
      </c>
      <c r="D75" s="37">
        <f t="shared" ref="D75:AK75" si="33">SUM(D76:D78)</f>
        <v>0.16</v>
      </c>
      <c r="E75" s="37">
        <f t="shared" si="33"/>
        <v>0</v>
      </c>
      <c r="F75" s="37">
        <f t="shared" si="33"/>
        <v>0.69599999999999995</v>
      </c>
      <c r="G75" s="37">
        <f t="shared" si="33"/>
        <v>6.8159999999999998</v>
      </c>
      <c r="H75" s="37">
        <f t="shared" si="33"/>
        <v>0</v>
      </c>
      <c r="I75" s="37">
        <f t="shared" si="33"/>
        <v>0.246</v>
      </c>
      <c r="J75" s="37">
        <f t="shared" si="33"/>
        <v>0</v>
      </c>
      <c r="K75" s="37">
        <f t="shared" si="33"/>
        <v>0</v>
      </c>
      <c r="L75" s="37">
        <f t="shared" si="33"/>
        <v>0</v>
      </c>
      <c r="M75" s="37">
        <f t="shared" si="33"/>
        <v>0</v>
      </c>
      <c r="N75" s="37">
        <f t="shared" si="33"/>
        <v>0</v>
      </c>
      <c r="O75" s="37">
        <f t="shared" si="33"/>
        <v>0</v>
      </c>
      <c r="P75" s="37">
        <f t="shared" si="33"/>
        <v>0</v>
      </c>
      <c r="Q75" s="37">
        <f t="shared" si="33"/>
        <v>0</v>
      </c>
      <c r="R75" s="37">
        <f t="shared" si="33"/>
        <v>0</v>
      </c>
      <c r="S75" s="37">
        <f t="shared" si="33"/>
        <v>0</v>
      </c>
      <c r="T75" s="37">
        <f t="shared" si="33"/>
        <v>0</v>
      </c>
      <c r="U75" s="37">
        <f t="shared" si="33"/>
        <v>0</v>
      </c>
      <c r="V75" s="37">
        <f t="shared" si="33"/>
        <v>0</v>
      </c>
      <c r="W75" s="37">
        <f t="shared" si="33"/>
        <v>0</v>
      </c>
      <c r="X75" s="37">
        <f t="shared" si="33"/>
        <v>0</v>
      </c>
      <c r="Y75" s="37">
        <f t="shared" si="33"/>
        <v>0</v>
      </c>
      <c r="Z75" s="37">
        <f t="shared" si="33"/>
        <v>0</v>
      </c>
      <c r="AA75" s="37">
        <f t="shared" si="33"/>
        <v>0</v>
      </c>
      <c r="AB75" s="37">
        <f t="shared" si="33"/>
        <v>0</v>
      </c>
      <c r="AC75" s="37">
        <f t="shared" si="33"/>
        <v>0</v>
      </c>
      <c r="AD75" s="37">
        <f t="shared" si="33"/>
        <v>0</v>
      </c>
      <c r="AE75" s="37">
        <f t="shared" si="33"/>
        <v>0</v>
      </c>
      <c r="AF75" s="37">
        <f t="shared" si="33"/>
        <v>0</v>
      </c>
      <c r="AG75" s="37">
        <f t="shared" si="33"/>
        <v>0</v>
      </c>
      <c r="AH75" s="37">
        <f t="shared" si="33"/>
        <v>0.61799999999999999</v>
      </c>
      <c r="AI75" s="37">
        <f t="shared" si="33"/>
        <v>9.065199999999999</v>
      </c>
      <c r="AJ75" s="37">
        <f t="shared" si="33"/>
        <v>0</v>
      </c>
      <c r="AK75" s="37">
        <f t="shared" si="33"/>
        <v>0</v>
      </c>
    </row>
    <row r="76" spans="1:38" ht="30" x14ac:dyDescent="0.25">
      <c r="A76" s="27" t="s">
        <v>146</v>
      </c>
      <c r="B76" s="31" t="s">
        <v>148</v>
      </c>
      <c r="C76" s="49" t="s">
        <v>132</v>
      </c>
      <c r="D76" s="53"/>
      <c r="E76" s="53"/>
      <c r="F76" s="53"/>
      <c r="G76" s="53">
        <v>6.12</v>
      </c>
      <c r="H76" s="53"/>
      <c r="I76" s="53"/>
      <c r="J76" s="5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53"/>
      <c r="W76" s="53"/>
      <c r="X76" s="53"/>
      <c r="Y76" s="53"/>
      <c r="Z76" s="53"/>
      <c r="AA76" s="53"/>
      <c r="AB76" s="53"/>
      <c r="AC76" s="53"/>
      <c r="AD76" s="53"/>
      <c r="AE76" s="53"/>
      <c r="AF76" s="53"/>
      <c r="AG76" s="53"/>
      <c r="AH76" s="29">
        <v>0</v>
      </c>
      <c r="AI76" s="53">
        <v>8.5100099999999994</v>
      </c>
      <c r="AJ76" s="53"/>
      <c r="AK76" s="53"/>
    </row>
    <row r="77" spans="1:38" ht="30" x14ac:dyDescent="0.25">
      <c r="A77" s="27" t="s">
        <v>146</v>
      </c>
      <c r="B77" s="11" t="s">
        <v>150</v>
      </c>
      <c r="C77" s="28" t="s">
        <v>133</v>
      </c>
      <c r="D77" s="53"/>
      <c r="E77" s="53"/>
      <c r="F77" s="53">
        <v>0.69599999999999995</v>
      </c>
      <c r="G77" s="53">
        <v>0.69599999999999995</v>
      </c>
      <c r="H77" s="53"/>
      <c r="I77" s="53">
        <v>0.246</v>
      </c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29">
        <v>0</v>
      </c>
      <c r="AI77" s="53">
        <v>0.55518999999999996</v>
      </c>
      <c r="AJ77" s="53"/>
      <c r="AK77" s="53"/>
    </row>
    <row r="78" spans="1:38" ht="45" x14ac:dyDescent="0.25">
      <c r="A78" s="30" t="s">
        <v>146</v>
      </c>
      <c r="B78" s="54" t="s">
        <v>152</v>
      </c>
      <c r="C78" s="49" t="s">
        <v>134</v>
      </c>
      <c r="D78" s="29">
        <v>0.16</v>
      </c>
      <c r="E78" s="29"/>
      <c r="F78" s="29"/>
      <c r="G78" s="29"/>
      <c r="H78" s="29"/>
      <c r="I78" s="29"/>
      <c r="J78" s="29"/>
      <c r="K78" s="29"/>
      <c r="L78" s="29"/>
      <c r="M78" s="29"/>
      <c r="N78" s="29"/>
      <c r="O78" s="29"/>
      <c r="P78" s="29"/>
      <c r="Q78" s="29"/>
      <c r="R78" s="29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53"/>
      <c r="AD78" s="53"/>
      <c r="AE78" s="53"/>
      <c r="AF78" s="29"/>
      <c r="AG78" s="29"/>
      <c r="AH78" s="55">
        <v>0.61799999999999999</v>
      </c>
      <c r="AI78" s="29">
        <v>0</v>
      </c>
      <c r="AJ78" s="29"/>
      <c r="AK78" s="29"/>
    </row>
    <row r="79" spans="1:38" ht="57" x14ac:dyDescent="0.25">
      <c r="A79" s="20" t="s">
        <v>155</v>
      </c>
      <c r="B79" s="21" t="s">
        <v>156</v>
      </c>
      <c r="C79" s="22" t="s">
        <v>54</v>
      </c>
      <c r="D79" s="57">
        <f t="shared" ref="D79:Y79" si="34">SUM(D80:D99)</f>
        <v>0</v>
      </c>
      <c r="E79" s="57">
        <f t="shared" si="34"/>
        <v>0</v>
      </c>
      <c r="F79" s="57">
        <f t="shared" si="34"/>
        <v>0</v>
      </c>
      <c r="G79" s="57">
        <f t="shared" si="34"/>
        <v>0</v>
      </c>
      <c r="H79" s="57">
        <f t="shared" si="34"/>
        <v>0</v>
      </c>
      <c r="I79" s="57">
        <f t="shared" si="34"/>
        <v>0</v>
      </c>
      <c r="J79" s="57">
        <f t="shared" si="34"/>
        <v>0</v>
      </c>
      <c r="K79" s="57">
        <f t="shared" si="34"/>
        <v>0</v>
      </c>
      <c r="L79" s="57">
        <f t="shared" si="34"/>
        <v>0</v>
      </c>
      <c r="M79" s="57">
        <f t="shared" si="34"/>
        <v>0</v>
      </c>
      <c r="N79" s="57">
        <f t="shared" si="34"/>
        <v>0</v>
      </c>
      <c r="O79" s="57">
        <f t="shared" si="34"/>
        <v>0</v>
      </c>
      <c r="P79" s="57">
        <f t="shared" si="34"/>
        <v>0</v>
      </c>
      <c r="Q79" s="57">
        <f t="shared" si="34"/>
        <v>0</v>
      </c>
      <c r="R79" s="57">
        <f t="shared" si="34"/>
        <v>0</v>
      </c>
      <c r="S79" s="57">
        <f t="shared" si="34"/>
        <v>0</v>
      </c>
      <c r="T79" s="57">
        <f t="shared" si="34"/>
        <v>0</v>
      </c>
      <c r="U79" s="57">
        <f t="shared" si="34"/>
        <v>0</v>
      </c>
      <c r="V79" s="57">
        <f t="shared" si="34"/>
        <v>0</v>
      </c>
      <c r="W79" s="57">
        <f t="shared" si="34"/>
        <v>0</v>
      </c>
      <c r="X79" s="57">
        <f t="shared" si="34"/>
        <v>0</v>
      </c>
      <c r="Y79" s="57">
        <f t="shared" si="34"/>
        <v>6</v>
      </c>
      <c r="Z79" s="57"/>
      <c r="AA79" s="57"/>
      <c r="AB79" s="57">
        <f t="shared" ref="AB79:AG79" si="35">SUM(AB80:AB99)</f>
        <v>0</v>
      </c>
      <c r="AC79" s="57">
        <f t="shared" si="35"/>
        <v>14</v>
      </c>
      <c r="AD79" s="57">
        <f t="shared" si="35"/>
        <v>0</v>
      </c>
      <c r="AE79" s="57">
        <f t="shared" si="35"/>
        <v>0</v>
      </c>
      <c r="AF79" s="57">
        <f t="shared" si="35"/>
        <v>0</v>
      </c>
      <c r="AG79" s="57">
        <f t="shared" si="35"/>
        <v>0</v>
      </c>
      <c r="AH79" s="57">
        <f>SUM(AH80:AH100)</f>
        <v>34.716000000000001</v>
      </c>
      <c r="AI79" s="57">
        <f>SUM(AI80:AI100)</f>
        <v>4.7240000000000002</v>
      </c>
      <c r="AJ79" s="57">
        <f>SUM(AJ80:AJ99)</f>
        <v>0</v>
      </c>
      <c r="AK79" s="57">
        <f>SUM(AK80:AK99)</f>
        <v>0</v>
      </c>
    </row>
    <row r="80" spans="1:38" s="33" customFormat="1" ht="30" x14ac:dyDescent="0.25">
      <c r="A80" s="30" t="s">
        <v>155</v>
      </c>
      <c r="B80" s="31" t="s">
        <v>157</v>
      </c>
      <c r="C80" s="32" t="s">
        <v>135</v>
      </c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  <c r="AF80" s="29"/>
      <c r="AG80" s="29"/>
      <c r="AH80" s="29"/>
      <c r="AI80" s="29"/>
      <c r="AJ80" s="29"/>
      <c r="AK80" s="29"/>
      <c r="AL80" s="34"/>
    </row>
    <row r="81" spans="1:39" ht="30" x14ac:dyDescent="0.25">
      <c r="A81" s="30" t="s">
        <v>155</v>
      </c>
      <c r="B81" s="31" t="s">
        <v>163</v>
      </c>
      <c r="C81" s="32" t="s">
        <v>136</v>
      </c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  <c r="AF81" s="29"/>
      <c r="AG81" s="29"/>
      <c r="AH81" s="29"/>
      <c r="AI81" s="59"/>
      <c r="AJ81" s="29"/>
      <c r="AK81" s="29"/>
      <c r="AL81" s="34"/>
      <c r="AM81" s="33"/>
    </row>
    <row r="82" spans="1:39" ht="45" x14ac:dyDescent="0.25">
      <c r="A82" s="30" t="s">
        <v>155</v>
      </c>
      <c r="B82" s="54" t="s">
        <v>267</v>
      </c>
      <c r="C82" s="32" t="s">
        <v>137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>
        <v>6</v>
      </c>
      <c r="Z82" s="29"/>
      <c r="AA82" s="29"/>
      <c r="AB82" s="29"/>
      <c r="AC82" s="29"/>
      <c r="AD82" s="29"/>
      <c r="AE82" s="29"/>
      <c r="AF82" s="29"/>
      <c r="AG82" s="29"/>
      <c r="AH82" s="55">
        <v>2.2280000000000002</v>
      </c>
      <c r="AI82" s="29">
        <v>1.7030000000000001</v>
      </c>
      <c r="AJ82" s="29"/>
      <c r="AK82" s="29"/>
      <c r="AL82" s="34"/>
      <c r="AM82" s="33"/>
    </row>
    <row r="83" spans="1:39" ht="45" x14ac:dyDescent="0.25">
      <c r="A83" s="30" t="s">
        <v>155</v>
      </c>
      <c r="B83" s="54" t="s">
        <v>166</v>
      </c>
      <c r="C83" s="32" t="s">
        <v>138</v>
      </c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55">
        <v>0.63700000000000001</v>
      </c>
      <c r="AI83" s="29">
        <v>0</v>
      </c>
      <c r="AJ83" s="29"/>
      <c r="AK83" s="29"/>
      <c r="AL83" s="34"/>
      <c r="AM83" s="33"/>
    </row>
    <row r="84" spans="1:39" ht="45" x14ac:dyDescent="0.25">
      <c r="A84" s="30" t="s">
        <v>155</v>
      </c>
      <c r="B84" s="31" t="s">
        <v>168</v>
      </c>
      <c r="C84" s="32" t="s">
        <v>139</v>
      </c>
      <c r="D84" s="29"/>
      <c r="E84" s="29"/>
      <c r="F84" s="29"/>
      <c r="G84" s="29"/>
      <c r="H84" s="29"/>
      <c r="I84" s="29"/>
      <c r="J84" s="29"/>
      <c r="K84" s="29"/>
      <c r="L84" s="29"/>
      <c r="M84" s="29"/>
      <c r="N84" s="29"/>
      <c r="O84" s="29"/>
      <c r="P84" s="29"/>
      <c r="Q84" s="29"/>
      <c r="R84" s="2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  <c r="AF84" s="29"/>
      <c r="AG84" s="29"/>
      <c r="AH84" s="55"/>
      <c r="AI84" s="29"/>
      <c r="AJ84" s="29"/>
      <c r="AK84" s="29"/>
      <c r="AL84" s="34"/>
      <c r="AM84" s="33"/>
    </row>
    <row r="85" spans="1:39" ht="60" x14ac:dyDescent="0.25">
      <c r="A85" s="30" t="s">
        <v>155</v>
      </c>
      <c r="B85" s="54" t="s">
        <v>170</v>
      </c>
      <c r="C85" s="32" t="s">
        <v>141</v>
      </c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9"/>
      <c r="O85" s="29"/>
      <c r="P85" s="29"/>
      <c r="Q85" s="29"/>
      <c r="R85" s="2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  <c r="AF85" s="29"/>
      <c r="AG85" s="29"/>
      <c r="AH85" s="55">
        <v>6.9710000000000001</v>
      </c>
      <c r="AI85" s="29">
        <v>0</v>
      </c>
      <c r="AJ85" s="29"/>
      <c r="AK85" s="29"/>
      <c r="AL85" s="34"/>
      <c r="AM85" s="33"/>
    </row>
    <row r="86" spans="1:39" ht="90" x14ac:dyDescent="0.25">
      <c r="A86" s="30" t="s">
        <v>155</v>
      </c>
      <c r="B86" s="31" t="s">
        <v>172</v>
      </c>
      <c r="C86" s="32" t="s">
        <v>149</v>
      </c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55">
        <v>24.579000000000001</v>
      </c>
      <c r="AI86" s="29">
        <v>0</v>
      </c>
      <c r="AJ86" s="29"/>
      <c r="AK86" s="29"/>
      <c r="AL86" s="34"/>
    </row>
    <row r="87" spans="1:39" ht="45" x14ac:dyDescent="0.25">
      <c r="A87" s="30" t="s">
        <v>155</v>
      </c>
      <c r="B87" s="31" t="s">
        <v>174</v>
      </c>
      <c r="C87" s="32" t="s">
        <v>151</v>
      </c>
      <c r="D87" s="29"/>
      <c r="E87" s="29"/>
      <c r="F87" s="29"/>
      <c r="G87" s="29"/>
      <c r="H87" s="29"/>
      <c r="I87" s="29"/>
      <c r="J87" s="29"/>
      <c r="K87" s="29"/>
      <c r="L87" s="29"/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55"/>
      <c r="AI87" s="29"/>
      <c r="AJ87" s="29"/>
      <c r="AK87" s="29"/>
    </row>
    <row r="88" spans="1:39" ht="30" x14ac:dyDescent="0.25">
      <c r="A88" s="30" t="s">
        <v>155</v>
      </c>
      <c r="B88" s="31" t="s">
        <v>175</v>
      </c>
      <c r="C88" s="32" t="s">
        <v>153</v>
      </c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55"/>
      <c r="AI88" s="29"/>
      <c r="AJ88" s="29"/>
      <c r="AK88" s="29"/>
    </row>
    <row r="89" spans="1:39" ht="45" x14ac:dyDescent="0.25">
      <c r="A89" s="30" t="s">
        <v>155</v>
      </c>
      <c r="B89" s="54" t="s">
        <v>177</v>
      </c>
      <c r="C89" s="32" t="s">
        <v>154</v>
      </c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66"/>
      <c r="Y89" s="29"/>
      <c r="Z89" s="29"/>
      <c r="AA89" s="29"/>
      <c r="AB89" s="29"/>
      <c r="AC89" s="29">
        <v>2</v>
      </c>
      <c r="AD89" s="29"/>
      <c r="AE89" s="29"/>
      <c r="AF89" s="29"/>
      <c r="AG89" s="29"/>
      <c r="AH89" s="55">
        <v>0.30099999999999999</v>
      </c>
      <c r="AI89" s="29">
        <v>0.23699999999999999</v>
      </c>
      <c r="AJ89" s="29"/>
      <c r="AK89" s="29"/>
    </row>
    <row r="90" spans="1:39" ht="60" x14ac:dyDescent="0.25">
      <c r="A90" s="30" t="s">
        <v>155</v>
      </c>
      <c r="B90" s="31" t="s">
        <v>179</v>
      </c>
      <c r="C90" s="32" t="s">
        <v>158</v>
      </c>
      <c r="D90" s="29"/>
      <c r="E90" s="29"/>
      <c r="F90" s="29"/>
      <c r="G90" s="29"/>
      <c r="H90" s="29"/>
      <c r="I90" s="29"/>
      <c r="J90" s="29"/>
      <c r="K90" s="29"/>
      <c r="L90" s="29"/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35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9"/>
      <c r="AJ90" s="29"/>
      <c r="AK90" s="29"/>
    </row>
    <row r="91" spans="1:39" ht="45" x14ac:dyDescent="0.25">
      <c r="A91" s="30" t="s">
        <v>155</v>
      </c>
      <c r="B91" s="31" t="s">
        <v>181</v>
      </c>
      <c r="C91" s="32" t="s">
        <v>159</v>
      </c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</row>
    <row r="92" spans="1:39" ht="30" x14ac:dyDescent="0.25">
      <c r="A92" s="30" t="s">
        <v>155</v>
      </c>
      <c r="B92" s="31" t="s">
        <v>182</v>
      </c>
      <c r="C92" s="32" t="s">
        <v>160</v>
      </c>
      <c r="D92" s="29"/>
      <c r="E92" s="29"/>
      <c r="F92" s="29"/>
      <c r="G92" s="29"/>
      <c r="H92" s="29"/>
      <c r="I92" s="29"/>
      <c r="J92" s="29"/>
      <c r="K92" s="29"/>
      <c r="L92" s="29"/>
      <c r="M92" s="29"/>
      <c r="N92" s="29"/>
      <c r="O92" s="29"/>
      <c r="P92" s="29"/>
      <c r="Q92" s="29"/>
      <c r="R92" s="2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  <c r="AF92" s="29"/>
      <c r="AG92" s="29"/>
      <c r="AH92" s="29"/>
      <c r="AI92" s="29"/>
      <c r="AJ92" s="29"/>
      <c r="AK92" s="29"/>
    </row>
    <row r="93" spans="1:39" ht="45" x14ac:dyDescent="0.25">
      <c r="A93" s="30" t="s">
        <v>155</v>
      </c>
      <c r="B93" s="54" t="s">
        <v>268</v>
      </c>
      <c r="C93" s="32" t="s">
        <v>161</v>
      </c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>
        <v>6</v>
      </c>
      <c r="AD93" s="29"/>
      <c r="AE93" s="29"/>
      <c r="AF93" s="29"/>
      <c r="AG93" s="29"/>
      <c r="AH93" s="29">
        <v>0</v>
      </c>
      <c r="AI93" s="29">
        <v>0.71199999999999997</v>
      </c>
      <c r="AJ93" s="29"/>
      <c r="AK93" s="29"/>
    </row>
    <row r="94" spans="1:39" ht="45" x14ac:dyDescent="0.25">
      <c r="A94" s="30" t="s">
        <v>155</v>
      </c>
      <c r="B94" s="54" t="s">
        <v>269</v>
      </c>
      <c r="C94" s="32" t="s">
        <v>162</v>
      </c>
      <c r="D94" s="29"/>
      <c r="E94" s="29"/>
      <c r="F94" s="29"/>
      <c r="G94" s="29"/>
      <c r="H94" s="29"/>
      <c r="I94" s="29"/>
      <c r="J94" s="29"/>
      <c r="K94" s="29"/>
      <c r="L94" s="29"/>
      <c r="M94" s="29"/>
      <c r="N94" s="29"/>
      <c r="O94" s="29"/>
      <c r="P94" s="29"/>
      <c r="Q94" s="29"/>
      <c r="R94" s="2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>
        <v>6</v>
      </c>
      <c r="AD94" s="29"/>
      <c r="AE94" s="29"/>
      <c r="AF94" s="29"/>
      <c r="AG94" s="29"/>
      <c r="AH94" s="60">
        <v>0</v>
      </c>
      <c r="AI94" s="29">
        <v>0.221</v>
      </c>
      <c r="AJ94" s="29"/>
      <c r="AK94" s="29"/>
    </row>
    <row r="95" spans="1:39" ht="45" x14ac:dyDescent="0.25">
      <c r="A95" s="27" t="s">
        <v>155</v>
      </c>
      <c r="B95" s="31" t="s">
        <v>183</v>
      </c>
      <c r="C95" s="32" t="s">
        <v>164</v>
      </c>
      <c r="D95" s="29"/>
      <c r="E95" s="29"/>
      <c r="F95" s="29"/>
      <c r="G95" s="53"/>
      <c r="H95" s="53"/>
      <c r="I95" s="53"/>
      <c r="J95" s="53"/>
      <c r="K95" s="53"/>
      <c r="L95" s="53"/>
      <c r="M95" s="53"/>
      <c r="N95" s="53"/>
      <c r="O95" s="53"/>
      <c r="P95" s="53"/>
      <c r="Q95" s="53"/>
      <c r="R95" s="2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  <c r="AF95" s="29"/>
      <c r="AG95" s="29"/>
      <c r="AH95" s="29"/>
      <c r="AI95" s="29"/>
      <c r="AJ95" s="29"/>
      <c r="AK95" s="29"/>
    </row>
    <row r="96" spans="1:39" ht="45" x14ac:dyDescent="0.25">
      <c r="A96" s="27" t="s">
        <v>155</v>
      </c>
      <c r="B96" s="31" t="s">
        <v>184</v>
      </c>
      <c r="C96" s="32" t="s">
        <v>165</v>
      </c>
      <c r="D96" s="29"/>
      <c r="E96" s="29"/>
      <c r="F96" s="29"/>
      <c r="G96" s="53"/>
      <c r="H96" s="53"/>
      <c r="I96" s="53"/>
      <c r="J96" s="53"/>
      <c r="K96" s="53"/>
      <c r="L96" s="53"/>
      <c r="M96" s="53"/>
      <c r="N96" s="53"/>
      <c r="O96" s="53"/>
      <c r="P96" s="53"/>
      <c r="Q96" s="53"/>
      <c r="R96" s="2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F96" s="29"/>
      <c r="AG96" s="29"/>
      <c r="AH96" s="29"/>
      <c r="AI96" s="29"/>
      <c r="AJ96" s="29"/>
      <c r="AK96" s="29"/>
    </row>
    <row r="97" spans="1:37" ht="45" x14ac:dyDescent="0.25">
      <c r="A97" s="27" t="s">
        <v>155</v>
      </c>
      <c r="B97" s="31" t="s">
        <v>284</v>
      </c>
      <c r="C97" s="32" t="s">
        <v>167</v>
      </c>
      <c r="D97" s="29"/>
      <c r="E97" s="29"/>
      <c r="F97" s="29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2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  <c r="AF97" s="29"/>
      <c r="AG97" s="29"/>
      <c r="AH97" s="29"/>
      <c r="AI97" s="29"/>
      <c r="AJ97" s="29"/>
      <c r="AK97" s="29"/>
    </row>
    <row r="98" spans="1:37" ht="45" x14ac:dyDescent="0.25">
      <c r="A98" s="27" t="s">
        <v>155</v>
      </c>
      <c r="B98" s="31" t="s">
        <v>185</v>
      </c>
      <c r="C98" s="32" t="s">
        <v>169</v>
      </c>
      <c r="D98" s="29"/>
      <c r="E98" s="29"/>
      <c r="F98" s="29"/>
      <c r="G98" s="53"/>
      <c r="H98" s="53"/>
      <c r="I98" s="53"/>
      <c r="J98" s="53"/>
      <c r="K98" s="53"/>
      <c r="L98" s="53"/>
      <c r="M98" s="53"/>
      <c r="N98" s="53"/>
      <c r="O98" s="53"/>
      <c r="P98" s="53"/>
      <c r="Q98" s="53"/>
      <c r="R98" s="2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F98" s="29"/>
      <c r="AG98" s="29"/>
      <c r="AH98" s="29"/>
      <c r="AI98" s="60"/>
      <c r="AJ98" s="29"/>
      <c r="AK98" s="29"/>
    </row>
    <row r="99" spans="1:37" ht="45" x14ac:dyDescent="0.25">
      <c r="A99" s="27" t="s">
        <v>155</v>
      </c>
      <c r="B99" s="31" t="s">
        <v>186</v>
      </c>
      <c r="C99" s="32" t="s">
        <v>171</v>
      </c>
      <c r="D99" s="29"/>
      <c r="E99" s="29"/>
      <c r="F99" s="29"/>
      <c r="G99" s="53"/>
      <c r="H99" s="53"/>
      <c r="I99" s="53"/>
      <c r="J99" s="53"/>
      <c r="K99" s="53"/>
      <c r="L99" s="53"/>
      <c r="M99" s="53"/>
      <c r="N99" s="53"/>
      <c r="O99" s="53"/>
      <c r="P99" s="53"/>
      <c r="Q99" s="53"/>
      <c r="R99" s="53"/>
      <c r="S99" s="53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  <c r="AF99" s="29"/>
      <c r="AG99" s="29"/>
      <c r="AH99" s="29"/>
      <c r="AI99" s="29"/>
      <c r="AJ99" s="29"/>
      <c r="AK99" s="29"/>
    </row>
    <row r="100" spans="1:37" ht="30" x14ac:dyDescent="0.25">
      <c r="A100" s="27" t="s">
        <v>155</v>
      </c>
      <c r="B100" s="54" t="s">
        <v>274</v>
      </c>
      <c r="C100" s="32" t="s">
        <v>180</v>
      </c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53"/>
      <c r="O100" s="53"/>
      <c r="P100" s="53"/>
      <c r="Q100" s="53"/>
      <c r="R100" s="53"/>
      <c r="S100" s="53"/>
      <c r="T100" s="53"/>
      <c r="U100" s="53">
        <v>3</v>
      </c>
      <c r="V100" s="53"/>
      <c r="W100" s="53"/>
      <c r="X100" s="53"/>
      <c r="Y100" s="53"/>
      <c r="Z100" s="53"/>
      <c r="AA100" s="53"/>
      <c r="AB100" s="53"/>
      <c r="AC100" s="53"/>
      <c r="AD100" s="53"/>
      <c r="AE100" s="53"/>
      <c r="AF100" s="53"/>
      <c r="AG100" s="53"/>
      <c r="AH100" s="29">
        <v>0</v>
      </c>
      <c r="AI100" s="53">
        <v>1.851</v>
      </c>
      <c r="AJ100" s="53"/>
      <c r="AK100" s="53"/>
    </row>
    <row r="101" spans="1:37" ht="42.75" x14ac:dyDescent="0.25">
      <c r="A101" s="20" t="s">
        <v>187</v>
      </c>
      <c r="B101" s="21" t="s">
        <v>188</v>
      </c>
      <c r="C101" s="22" t="s">
        <v>54</v>
      </c>
      <c r="D101" s="57">
        <f t="shared" ref="D101:Y101" si="36">D102+D106</f>
        <v>0</v>
      </c>
      <c r="E101" s="57">
        <f t="shared" si="36"/>
        <v>0</v>
      </c>
      <c r="F101" s="57">
        <f t="shared" si="36"/>
        <v>1.25</v>
      </c>
      <c r="G101" s="57">
        <f t="shared" si="36"/>
        <v>1.25</v>
      </c>
      <c r="H101" s="57">
        <f t="shared" si="36"/>
        <v>0</v>
      </c>
      <c r="I101" s="57">
        <f t="shared" si="36"/>
        <v>0</v>
      </c>
      <c r="J101" s="57">
        <f t="shared" si="36"/>
        <v>0</v>
      </c>
      <c r="K101" s="57">
        <f t="shared" si="36"/>
        <v>0</v>
      </c>
      <c r="L101" s="57">
        <f t="shared" si="36"/>
        <v>0</v>
      </c>
      <c r="M101" s="57">
        <f t="shared" si="36"/>
        <v>0</v>
      </c>
      <c r="N101" s="57">
        <f t="shared" si="36"/>
        <v>0</v>
      </c>
      <c r="O101" s="57">
        <f t="shared" si="36"/>
        <v>0</v>
      </c>
      <c r="P101" s="57">
        <f t="shared" si="36"/>
        <v>0</v>
      </c>
      <c r="Q101" s="57">
        <f t="shared" si="36"/>
        <v>0</v>
      </c>
      <c r="R101" s="57">
        <f t="shared" si="36"/>
        <v>0</v>
      </c>
      <c r="S101" s="57">
        <f t="shared" si="36"/>
        <v>0</v>
      </c>
      <c r="T101" s="57">
        <f t="shared" si="36"/>
        <v>0</v>
      </c>
      <c r="U101" s="57">
        <f t="shared" si="36"/>
        <v>0</v>
      </c>
      <c r="V101" s="57">
        <f t="shared" si="36"/>
        <v>0</v>
      </c>
      <c r="W101" s="57">
        <f t="shared" si="36"/>
        <v>0</v>
      </c>
      <c r="X101" s="57">
        <f t="shared" si="36"/>
        <v>0</v>
      </c>
      <c r="Y101" s="57">
        <f t="shared" si="36"/>
        <v>0</v>
      </c>
      <c r="Z101" s="57"/>
      <c r="AA101" s="57"/>
      <c r="AB101" s="57">
        <f t="shared" ref="AB101:AK101" si="37">AB102+AB106</f>
        <v>0</v>
      </c>
      <c r="AC101" s="57">
        <f t="shared" si="37"/>
        <v>0</v>
      </c>
      <c r="AD101" s="57">
        <f t="shared" si="37"/>
        <v>0</v>
      </c>
      <c r="AE101" s="57">
        <f t="shared" si="37"/>
        <v>0</v>
      </c>
      <c r="AF101" s="57">
        <f t="shared" si="37"/>
        <v>0</v>
      </c>
      <c r="AG101" s="57">
        <f t="shared" si="37"/>
        <v>0</v>
      </c>
      <c r="AH101" s="65">
        <f t="shared" si="37"/>
        <v>2.5670000000000002</v>
      </c>
      <c r="AI101" s="57">
        <f t="shared" si="37"/>
        <v>1.863</v>
      </c>
      <c r="AJ101" s="57">
        <f t="shared" si="37"/>
        <v>0</v>
      </c>
      <c r="AK101" s="57">
        <f t="shared" si="37"/>
        <v>0</v>
      </c>
    </row>
    <row r="102" spans="1:37" ht="30" x14ac:dyDescent="0.25">
      <c r="A102" s="17" t="s">
        <v>189</v>
      </c>
      <c r="B102" s="18" t="s">
        <v>190</v>
      </c>
      <c r="C102" s="19" t="s">
        <v>54</v>
      </c>
      <c r="D102" s="37">
        <f t="shared" ref="D102:Y102" si="38">SUM(D103:D105)</f>
        <v>0</v>
      </c>
      <c r="E102" s="37">
        <f t="shared" si="38"/>
        <v>0</v>
      </c>
      <c r="F102" s="37">
        <f t="shared" si="38"/>
        <v>1.25</v>
      </c>
      <c r="G102" s="37">
        <f t="shared" si="38"/>
        <v>1.25</v>
      </c>
      <c r="H102" s="37">
        <f t="shared" si="38"/>
        <v>0</v>
      </c>
      <c r="I102" s="37">
        <f t="shared" si="38"/>
        <v>0</v>
      </c>
      <c r="J102" s="37">
        <f t="shared" si="38"/>
        <v>0</v>
      </c>
      <c r="K102" s="37">
        <f t="shared" si="38"/>
        <v>0</v>
      </c>
      <c r="L102" s="37">
        <f t="shared" si="38"/>
        <v>0</v>
      </c>
      <c r="M102" s="37">
        <f t="shared" si="38"/>
        <v>0</v>
      </c>
      <c r="N102" s="37">
        <f t="shared" si="38"/>
        <v>0</v>
      </c>
      <c r="O102" s="37">
        <f t="shared" si="38"/>
        <v>0</v>
      </c>
      <c r="P102" s="37">
        <f t="shared" si="38"/>
        <v>0</v>
      </c>
      <c r="Q102" s="37">
        <f t="shared" si="38"/>
        <v>0</v>
      </c>
      <c r="R102" s="37">
        <f t="shared" si="38"/>
        <v>0</v>
      </c>
      <c r="S102" s="37">
        <f t="shared" si="38"/>
        <v>0</v>
      </c>
      <c r="T102" s="37">
        <f t="shared" si="38"/>
        <v>0</v>
      </c>
      <c r="U102" s="37">
        <f t="shared" si="38"/>
        <v>0</v>
      </c>
      <c r="V102" s="37">
        <f t="shared" si="38"/>
        <v>0</v>
      </c>
      <c r="W102" s="37">
        <f t="shared" si="38"/>
        <v>0</v>
      </c>
      <c r="X102" s="37">
        <f t="shared" si="38"/>
        <v>0</v>
      </c>
      <c r="Y102" s="37">
        <f t="shared" si="38"/>
        <v>0</v>
      </c>
      <c r="Z102" s="37"/>
      <c r="AA102" s="37"/>
      <c r="AB102" s="37">
        <f t="shared" ref="AB102:AK102" si="39">SUM(AB103:AB105)</f>
        <v>0</v>
      </c>
      <c r="AC102" s="37">
        <f t="shared" si="39"/>
        <v>0</v>
      </c>
      <c r="AD102" s="37">
        <f t="shared" si="39"/>
        <v>0</v>
      </c>
      <c r="AE102" s="37">
        <f t="shared" si="39"/>
        <v>0</v>
      </c>
      <c r="AF102" s="37">
        <f t="shared" si="39"/>
        <v>0</v>
      </c>
      <c r="AG102" s="37">
        <f t="shared" si="39"/>
        <v>0</v>
      </c>
      <c r="AH102" s="64">
        <f t="shared" si="39"/>
        <v>2.5670000000000002</v>
      </c>
      <c r="AI102" s="37">
        <f t="shared" si="39"/>
        <v>1.863</v>
      </c>
      <c r="AJ102" s="37">
        <f t="shared" si="39"/>
        <v>0</v>
      </c>
      <c r="AK102" s="37">
        <f t="shared" si="39"/>
        <v>0</v>
      </c>
    </row>
    <row r="103" spans="1:37" ht="30" x14ac:dyDescent="0.25">
      <c r="A103" s="27" t="s">
        <v>189</v>
      </c>
      <c r="B103" s="54" t="s">
        <v>191</v>
      </c>
      <c r="C103" s="28" t="s">
        <v>173</v>
      </c>
      <c r="D103" s="53"/>
      <c r="E103" s="53"/>
      <c r="F103" s="53">
        <v>1</v>
      </c>
      <c r="G103" s="53">
        <v>1</v>
      </c>
      <c r="H103" s="53"/>
      <c r="I103" s="53"/>
      <c r="J103" s="53"/>
      <c r="K103" s="53"/>
      <c r="L103" s="53"/>
      <c r="M103" s="53"/>
      <c r="N103" s="53"/>
      <c r="O103" s="53"/>
      <c r="P103" s="53"/>
      <c r="Q103" s="53"/>
      <c r="R103" s="53"/>
      <c r="S103" s="53"/>
      <c r="T103" s="53"/>
      <c r="U103" s="53"/>
      <c r="V103" s="53"/>
      <c r="W103" s="53"/>
      <c r="X103" s="53"/>
      <c r="Y103" s="53"/>
      <c r="Z103" s="53"/>
      <c r="AA103" s="53"/>
      <c r="AB103" s="53"/>
      <c r="AC103" s="53"/>
      <c r="AD103" s="53"/>
      <c r="AE103" s="53"/>
      <c r="AF103" s="53"/>
      <c r="AG103" s="29"/>
      <c r="AH103" s="55">
        <v>1.44</v>
      </c>
      <c r="AI103" s="29">
        <v>1.002</v>
      </c>
      <c r="AJ103" s="29"/>
      <c r="AK103" s="53"/>
    </row>
    <row r="104" spans="1:37" ht="30" x14ac:dyDescent="0.25">
      <c r="A104" s="27" t="s">
        <v>189</v>
      </c>
      <c r="B104" s="54" t="s">
        <v>192</v>
      </c>
      <c r="C104" s="28" t="s">
        <v>176</v>
      </c>
      <c r="D104" s="53"/>
      <c r="E104" s="53"/>
      <c r="F104" s="53">
        <v>0.25</v>
      </c>
      <c r="G104" s="53">
        <v>0.25</v>
      </c>
      <c r="H104" s="53"/>
      <c r="I104" s="53"/>
      <c r="J104" s="53"/>
      <c r="K104" s="53"/>
      <c r="L104" s="53"/>
      <c r="M104" s="53"/>
      <c r="N104" s="53"/>
      <c r="O104" s="53"/>
      <c r="P104" s="53"/>
      <c r="Q104" s="53"/>
      <c r="R104" s="53"/>
      <c r="S104" s="53"/>
      <c r="T104" s="53"/>
      <c r="U104" s="53"/>
      <c r="V104" s="53"/>
      <c r="W104" s="53"/>
      <c r="X104" s="53"/>
      <c r="Y104" s="53"/>
      <c r="Z104" s="53"/>
      <c r="AA104" s="53"/>
      <c r="AB104" s="53"/>
      <c r="AC104" s="53"/>
      <c r="AD104" s="53"/>
      <c r="AE104" s="53"/>
      <c r="AF104" s="53"/>
      <c r="AG104" s="29"/>
      <c r="AH104" s="55">
        <v>1.127</v>
      </c>
      <c r="AI104" s="29">
        <v>0.86099999999999999</v>
      </c>
      <c r="AJ104" s="29"/>
      <c r="AK104" s="53"/>
    </row>
    <row r="105" spans="1:37" ht="30" x14ac:dyDescent="0.25">
      <c r="A105" s="27" t="s">
        <v>189</v>
      </c>
      <c r="B105" s="11" t="s">
        <v>193</v>
      </c>
      <c r="C105" s="28" t="s">
        <v>178</v>
      </c>
      <c r="D105" s="53"/>
      <c r="E105" s="53"/>
      <c r="F105" s="53"/>
      <c r="G105" s="53"/>
      <c r="H105" s="53"/>
      <c r="I105" s="53"/>
      <c r="J105" s="53"/>
      <c r="K105" s="53"/>
      <c r="L105" s="53"/>
      <c r="M105" s="53"/>
      <c r="N105" s="53"/>
      <c r="O105" s="53"/>
      <c r="P105" s="53"/>
      <c r="Q105" s="53"/>
      <c r="R105" s="53"/>
      <c r="S105" s="53"/>
      <c r="T105" s="53"/>
      <c r="U105" s="53"/>
      <c r="V105" s="53"/>
      <c r="W105" s="53"/>
      <c r="X105" s="53"/>
      <c r="Y105" s="53"/>
      <c r="Z105" s="53"/>
      <c r="AA105" s="53"/>
      <c r="AB105" s="53"/>
      <c r="AC105" s="53"/>
      <c r="AD105" s="53"/>
      <c r="AE105" s="53"/>
      <c r="AF105" s="53"/>
      <c r="AG105" s="53"/>
      <c r="AH105" s="29"/>
      <c r="AI105" s="53"/>
      <c r="AJ105" s="53"/>
      <c r="AK105" s="53"/>
    </row>
    <row r="106" spans="1:37" ht="30" x14ac:dyDescent="0.25">
      <c r="A106" s="17" t="s">
        <v>194</v>
      </c>
      <c r="B106" s="18" t="s">
        <v>195</v>
      </c>
      <c r="C106" s="19" t="s">
        <v>54</v>
      </c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  <c r="Q106" s="37"/>
      <c r="R106" s="37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F106" s="37"/>
      <c r="AG106" s="37"/>
      <c r="AH106" s="64">
        <v>0</v>
      </c>
      <c r="AI106" s="37"/>
      <c r="AJ106" s="37"/>
      <c r="AK106" s="37"/>
    </row>
    <row r="107" spans="1:37" ht="42.75" x14ac:dyDescent="0.25">
      <c r="A107" s="20" t="s">
        <v>196</v>
      </c>
      <c r="B107" s="21" t="s">
        <v>197</v>
      </c>
      <c r="C107" s="22" t="s">
        <v>54</v>
      </c>
      <c r="D107" s="57"/>
      <c r="E107" s="57"/>
      <c r="F107" s="57"/>
      <c r="G107" s="57"/>
      <c r="H107" s="57"/>
      <c r="I107" s="57"/>
      <c r="J107" s="57"/>
      <c r="K107" s="57"/>
      <c r="L107" s="57"/>
      <c r="M107" s="57"/>
      <c r="N107" s="57"/>
      <c r="O107" s="57"/>
      <c r="P107" s="57"/>
      <c r="Q107" s="57"/>
      <c r="R107" s="57"/>
      <c r="S107" s="57"/>
      <c r="T107" s="57"/>
      <c r="U107" s="57"/>
      <c r="V107" s="57"/>
      <c r="W107" s="57"/>
      <c r="X107" s="57"/>
      <c r="Y107" s="57"/>
      <c r="Z107" s="57"/>
      <c r="AA107" s="57"/>
      <c r="AB107" s="57"/>
      <c r="AC107" s="57"/>
      <c r="AD107" s="57"/>
      <c r="AE107" s="57"/>
      <c r="AF107" s="57"/>
      <c r="AG107" s="57"/>
      <c r="AH107" s="62">
        <f>SUM(AH108:AH115)</f>
        <v>0</v>
      </c>
      <c r="AI107" s="57"/>
      <c r="AJ107" s="57"/>
      <c r="AK107" s="57"/>
    </row>
    <row r="108" spans="1:37" ht="30" x14ac:dyDescent="0.25">
      <c r="A108" s="17" t="s">
        <v>198</v>
      </c>
      <c r="B108" s="18" t="s">
        <v>199</v>
      </c>
      <c r="C108" s="19" t="s">
        <v>54</v>
      </c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37"/>
      <c r="R108" s="37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F108" s="37"/>
      <c r="AG108" s="37"/>
      <c r="AH108" s="63"/>
      <c r="AI108" s="37"/>
      <c r="AJ108" s="37"/>
      <c r="AK108" s="37"/>
    </row>
    <row r="109" spans="1:37" ht="30" x14ac:dyDescent="0.25">
      <c r="A109" s="17" t="s">
        <v>200</v>
      </c>
      <c r="B109" s="18" t="s">
        <v>201</v>
      </c>
      <c r="C109" s="19" t="s">
        <v>54</v>
      </c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  <c r="Q109" s="37"/>
      <c r="R109" s="37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F109" s="37"/>
      <c r="AG109" s="37"/>
      <c r="AH109" s="63"/>
      <c r="AI109" s="37"/>
      <c r="AJ109" s="37"/>
      <c r="AK109" s="37"/>
    </row>
    <row r="110" spans="1:37" ht="30" x14ac:dyDescent="0.25">
      <c r="A110" s="17" t="s">
        <v>202</v>
      </c>
      <c r="B110" s="18" t="s">
        <v>203</v>
      </c>
      <c r="C110" s="19" t="s">
        <v>54</v>
      </c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  <c r="Q110" s="37"/>
      <c r="R110" s="37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F110" s="37"/>
      <c r="AG110" s="37"/>
      <c r="AH110" s="63"/>
      <c r="AI110" s="37"/>
      <c r="AJ110" s="37"/>
      <c r="AK110" s="37"/>
    </row>
    <row r="111" spans="1:37" ht="30" x14ac:dyDescent="0.25">
      <c r="A111" s="27" t="s">
        <v>204</v>
      </c>
      <c r="B111" s="11" t="s">
        <v>205</v>
      </c>
      <c r="C111" s="28" t="s">
        <v>54</v>
      </c>
      <c r="D111" s="53"/>
      <c r="E111" s="53"/>
      <c r="F111" s="53"/>
      <c r="G111" s="53"/>
      <c r="H111" s="53"/>
      <c r="I111" s="53"/>
      <c r="J111" s="53"/>
      <c r="K111" s="53"/>
      <c r="L111" s="53"/>
      <c r="M111" s="53"/>
      <c r="N111" s="53"/>
      <c r="O111" s="53"/>
      <c r="P111" s="53"/>
      <c r="Q111" s="53"/>
      <c r="R111" s="53"/>
      <c r="S111" s="53"/>
      <c r="T111" s="53"/>
      <c r="U111" s="53"/>
      <c r="V111" s="53"/>
      <c r="W111" s="53"/>
      <c r="X111" s="53"/>
      <c r="Y111" s="53"/>
      <c r="Z111" s="53"/>
      <c r="AA111" s="53"/>
      <c r="AB111" s="53"/>
      <c r="AC111" s="53"/>
      <c r="AD111" s="53"/>
      <c r="AE111" s="53"/>
      <c r="AF111" s="53"/>
      <c r="AG111" s="53"/>
      <c r="AH111" s="29"/>
      <c r="AI111" s="53"/>
      <c r="AJ111" s="53"/>
      <c r="AK111" s="53"/>
    </row>
    <row r="112" spans="1:37" ht="45" x14ac:dyDescent="0.25">
      <c r="A112" s="27" t="s">
        <v>206</v>
      </c>
      <c r="B112" s="11" t="s">
        <v>207</v>
      </c>
      <c r="C112" s="28" t="s">
        <v>54</v>
      </c>
      <c r="D112" s="53"/>
      <c r="E112" s="53"/>
      <c r="F112" s="53"/>
      <c r="G112" s="53"/>
      <c r="H112" s="53"/>
      <c r="I112" s="53"/>
      <c r="J112" s="53"/>
      <c r="K112" s="53"/>
      <c r="L112" s="53"/>
      <c r="M112" s="53"/>
      <c r="N112" s="53"/>
      <c r="O112" s="53"/>
      <c r="P112" s="53"/>
      <c r="Q112" s="53"/>
      <c r="R112" s="53"/>
      <c r="S112" s="53"/>
      <c r="T112" s="53"/>
      <c r="U112" s="53"/>
      <c r="V112" s="53"/>
      <c r="W112" s="53"/>
      <c r="X112" s="53"/>
      <c r="Y112" s="53"/>
      <c r="Z112" s="53"/>
      <c r="AA112" s="53"/>
      <c r="AB112" s="53"/>
      <c r="AC112" s="53"/>
      <c r="AD112" s="53"/>
      <c r="AE112" s="53"/>
      <c r="AF112" s="53"/>
      <c r="AG112" s="53"/>
      <c r="AH112" s="29"/>
      <c r="AI112" s="53"/>
      <c r="AJ112" s="53"/>
      <c r="AK112" s="53"/>
    </row>
    <row r="113" spans="1:38" ht="45" x14ac:dyDescent="0.25">
      <c r="A113" s="27" t="s">
        <v>208</v>
      </c>
      <c r="B113" s="11" t="s">
        <v>209</v>
      </c>
      <c r="C113" s="28" t="s">
        <v>54</v>
      </c>
      <c r="D113" s="53"/>
      <c r="E113" s="53"/>
      <c r="F113" s="53"/>
      <c r="G113" s="53"/>
      <c r="H113" s="53"/>
      <c r="I113" s="53"/>
      <c r="J113" s="53"/>
      <c r="K113" s="53"/>
      <c r="L113" s="53"/>
      <c r="M113" s="53"/>
      <c r="N113" s="53"/>
      <c r="O113" s="53"/>
      <c r="P113" s="53"/>
      <c r="Q113" s="53"/>
      <c r="R113" s="53"/>
      <c r="S113" s="53"/>
      <c r="T113" s="53"/>
      <c r="U113" s="53"/>
      <c r="V113" s="53"/>
      <c r="W113" s="53"/>
      <c r="X113" s="53"/>
      <c r="Y113" s="53"/>
      <c r="Z113" s="53"/>
      <c r="AA113" s="53"/>
      <c r="AB113" s="53"/>
      <c r="AC113" s="53"/>
      <c r="AD113" s="53"/>
      <c r="AE113" s="53"/>
      <c r="AF113" s="53"/>
      <c r="AG113" s="53"/>
      <c r="AH113" s="29"/>
      <c r="AI113" s="53"/>
      <c r="AJ113" s="53"/>
      <c r="AK113" s="53"/>
    </row>
    <row r="114" spans="1:38" ht="45" x14ac:dyDescent="0.25">
      <c r="A114" s="27" t="s">
        <v>210</v>
      </c>
      <c r="B114" s="11" t="s">
        <v>211</v>
      </c>
      <c r="C114" s="28" t="s">
        <v>54</v>
      </c>
      <c r="D114" s="53"/>
      <c r="E114" s="53"/>
      <c r="F114" s="53"/>
      <c r="G114" s="53"/>
      <c r="H114" s="53"/>
      <c r="I114" s="53"/>
      <c r="J114" s="53"/>
      <c r="K114" s="53"/>
      <c r="L114" s="53"/>
      <c r="M114" s="53"/>
      <c r="N114" s="53"/>
      <c r="O114" s="53"/>
      <c r="P114" s="53"/>
      <c r="Q114" s="53"/>
      <c r="R114" s="53"/>
      <c r="S114" s="53"/>
      <c r="T114" s="53"/>
      <c r="U114" s="53"/>
      <c r="V114" s="53"/>
      <c r="W114" s="53"/>
      <c r="X114" s="53"/>
      <c r="Y114" s="53"/>
      <c r="Z114" s="53"/>
      <c r="AA114" s="53"/>
      <c r="AB114" s="53"/>
      <c r="AC114" s="53"/>
      <c r="AD114" s="53"/>
      <c r="AE114" s="53"/>
      <c r="AF114" s="53"/>
      <c r="AG114" s="53"/>
      <c r="AH114" s="29"/>
      <c r="AI114" s="53"/>
      <c r="AJ114" s="53"/>
      <c r="AK114" s="53"/>
    </row>
    <row r="115" spans="1:38" ht="45" x14ac:dyDescent="0.25">
      <c r="A115" s="27" t="s">
        <v>212</v>
      </c>
      <c r="B115" s="11" t="s">
        <v>213</v>
      </c>
      <c r="C115" s="28" t="s">
        <v>54</v>
      </c>
      <c r="D115" s="53"/>
      <c r="E115" s="53"/>
      <c r="F115" s="53"/>
      <c r="G115" s="53"/>
      <c r="H115" s="53"/>
      <c r="I115" s="53"/>
      <c r="J115" s="53"/>
      <c r="K115" s="53"/>
      <c r="L115" s="53"/>
      <c r="M115" s="53"/>
      <c r="N115" s="53"/>
      <c r="O115" s="53"/>
      <c r="P115" s="53"/>
      <c r="Q115" s="53"/>
      <c r="R115" s="53"/>
      <c r="S115" s="53"/>
      <c r="T115" s="53"/>
      <c r="U115" s="53"/>
      <c r="V115" s="53"/>
      <c r="W115" s="53"/>
      <c r="X115" s="53"/>
      <c r="Y115" s="53"/>
      <c r="Z115" s="53"/>
      <c r="AA115" s="53"/>
      <c r="AB115" s="53"/>
      <c r="AC115" s="53"/>
      <c r="AD115" s="53"/>
      <c r="AE115" s="53"/>
      <c r="AF115" s="53"/>
      <c r="AG115" s="53"/>
      <c r="AH115" s="29"/>
      <c r="AI115" s="53"/>
      <c r="AJ115" s="53"/>
      <c r="AK115" s="53"/>
    </row>
    <row r="116" spans="1:38" ht="42.75" x14ac:dyDescent="0.25">
      <c r="A116" s="20" t="s">
        <v>214</v>
      </c>
      <c r="B116" s="21" t="s">
        <v>215</v>
      </c>
      <c r="C116" s="22" t="s">
        <v>54</v>
      </c>
      <c r="D116" s="57"/>
      <c r="E116" s="57"/>
      <c r="F116" s="57"/>
      <c r="G116" s="57"/>
      <c r="H116" s="57"/>
      <c r="I116" s="57"/>
      <c r="J116" s="57"/>
      <c r="K116" s="57"/>
      <c r="L116" s="57"/>
      <c r="M116" s="57"/>
      <c r="N116" s="57"/>
      <c r="O116" s="57"/>
      <c r="P116" s="57"/>
      <c r="Q116" s="57"/>
      <c r="R116" s="57"/>
      <c r="S116" s="57"/>
      <c r="T116" s="57"/>
      <c r="U116" s="57"/>
      <c r="V116" s="57"/>
      <c r="W116" s="57"/>
      <c r="X116" s="57"/>
      <c r="Y116" s="57"/>
      <c r="Z116" s="57"/>
      <c r="AA116" s="57"/>
      <c r="AB116" s="57"/>
      <c r="AC116" s="57"/>
      <c r="AD116" s="57"/>
      <c r="AE116" s="57"/>
      <c r="AF116" s="57"/>
      <c r="AG116" s="57"/>
      <c r="AH116" s="65">
        <f>AH117+AH118</f>
        <v>0</v>
      </c>
      <c r="AI116" s="57"/>
      <c r="AJ116" s="57"/>
      <c r="AK116" s="57"/>
    </row>
    <row r="117" spans="1:38" ht="30" x14ac:dyDescent="0.25">
      <c r="A117" s="27" t="s">
        <v>216</v>
      </c>
      <c r="B117" s="11" t="s">
        <v>217</v>
      </c>
      <c r="C117" s="28" t="s">
        <v>54</v>
      </c>
      <c r="D117" s="53"/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53"/>
      <c r="P117" s="53"/>
      <c r="Q117" s="53"/>
      <c r="R117" s="53"/>
      <c r="S117" s="53"/>
      <c r="T117" s="53"/>
      <c r="U117" s="53"/>
      <c r="V117" s="53"/>
      <c r="W117" s="53"/>
      <c r="X117" s="53"/>
      <c r="Y117" s="53"/>
      <c r="Z117" s="53"/>
      <c r="AA117" s="53"/>
      <c r="AB117" s="53"/>
      <c r="AC117" s="53"/>
      <c r="AD117" s="53"/>
      <c r="AE117" s="53"/>
      <c r="AF117" s="53"/>
      <c r="AG117" s="53"/>
      <c r="AH117" s="29"/>
      <c r="AI117" s="53"/>
      <c r="AJ117" s="53"/>
      <c r="AK117" s="53"/>
    </row>
    <row r="118" spans="1:38" ht="45" x14ac:dyDescent="0.25">
      <c r="A118" s="27" t="s">
        <v>218</v>
      </c>
      <c r="B118" s="11" t="s">
        <v>219</v>
      </c>
      <c r="C118" s="28" t="s">
        <v>54</v>
      </c>
      <c r="D118" s="53"/>
      <c r="E118" s="53"/>
      <c r="F118" s="53"/>
      <c r="G118" s="53"/>
      <c r="H118" s="53"/>
      <c r="I118" s="53"/>
      <c r="J118" s="53"/>
      <c r="K118" s="53"/>
      <c r="L118" s="53"/>
      <c r="M118" s="53"/>
      <c r="N118" s="53"/>
      <c r="O118" s="53"/>
      <c r="P118" s="53"/>
      <c r="Q118" s="53"/>
      <c r="R118" s="53"/>
      <c r="S118" s="53"/>
      <c r="T118" s="53"/>
      <c r="U118" s="53"/>
      <c r="V118" s="53"/>
      <c r="W118" s="53"/>
      <c r="X118" s="53"/>
      <c r="Y118" s="53"/>
      <c r="Z118" s="53"/>
      <c r="AA118" s="53"/>
      <c r="AB118" s="53"/>
      <c r="AC118" s="53"/>
      <c r="AD118" s="53"/>
      <c r="AE118" s="53"/>
      <c r="AF118" s="53"/>
      <c r="AG118" s="53"/>
      <c r="AH118" s="29"/>
      <c r="AI118" s="53"/>
      <c r="AJ118" s="53"/>
      <c r="AK118" s="53"/>
    </row>
    <row r="119" spans="1:38" ht="57" x14ac:dyDescent="0.25">
      <c r="A119" s="13" t="s">
        <v>220</v>
      </c>
      <c r="B119" s="14" t="s">
        <v>221</v>
      </c>
      <c r="C119" s="15" t="s">
        <v>54</v>
      </c>
      <c r="D119" s="61">
        <f t="shared" ref="D119:Y119" si="40">D120+D121</f>
        <v>0</v>
      </c>
      <c r="E119" s="61">
        <f t="shared" si="40"/>
        <v>0</v>
      </c>
      <c r="F119" s="61">
        <f t="shared" si="40"/>
        <v>0</v>
      </c>
      <c r="G119" s="61">
        <f t="shared" si="40"/>
        <v>0</v>
      </c>
      <c r="H119" s="61">
        <f t="shared" si="40"/>
        <v>0</v>
      </c>
      <c r="I119" s="61">
        <f t="shared" si="40"/>
        <v>0</v>
      </c>
      <c r="J119" s="61">
        <f t="shared" si="40"/>
        <v>0</v>
      </c>
      <c r="K119" s="61">
        <f t="shared" si="40"/>
        <v>0</v>
      </c>
      <c r="L119" s="61">
        <f t="shared" si="40"/>
        <v>0</v>
      </c>
      <c r="M119" s="61">
        <f t="shared" si="40"/>
        <v>0</v>
      </c>
      <c r="N119" s="61">
        <f t="shared" si="40"/>
        <v>0</v>
      </c>
      <c r="O119" s="61">
        <f t="shared" si="40"/>
        <v>0</v>
      </c>
      <c r="P119" s="61">
        <f t="shared" si="40"/>
        <v>0</v>
      </c>
      <c r="Q119" s="61">
        <f t="shared" si="40"/>
        <v>0</v>
      </c>
      <c r="R119" s="61">
        <f t="shared" si="40"/>
        <v>0</v>
      </c>
      <c r="S119" s="61">
        <f t="shared" si="40"/>
        <v>0</v>
      </c>
      <c r="T119" s="61">
        <f t="shared" si="40"/>
        <v>0</v>
      </c>
      <c r="U119" s="61">
        <f t="shared" si="40"/>
        <v>0</v>
      </c>
      <c r="V119" s="61">
        <f t="shared" si="40"/>
        <v>0</v>
      </c>
      <c r="W119" s="61">
        <f t="shared" si="40"/>
        <v>0</v>
      </c>
      <c r="X119" s="61">
        <f t="shared" si="40"/>
        <v>0</v>
      </c>
      <c r="Y119" s="61">
        <f t="shared" si="40"/>
        <v>0</v>
      </c>
      <c r="Z119" s="61"/>
      <c r="AA119" s="61"/>
      <c r="AB119" s="61">
        <f t="shared" ref="AB119:AK119" si="41">AB120+AB121</f>
        <v>0</v>
      </c>
      <c r="AC119" s="61">
        <f t="shared" si="41"/>
        <v>0</v>
      </c>
      <c r="AD119" s="61">
        <f t="shared" si="41"/>
        <v>0</v>
      </c>
      <c r="AE119" s="61">
        <f t="shared" si="41"/>
        <v>0</v>
      </c>
      <c r="AF119" s="61">
        <f t="shared" si="41"/>
        <v>0</v>
      </c>
      <c r="AG119" s="61">
        <f t="shared" si="41"/>
        <v>0</v>
      </c>
      <c r="AH119" s="58">
        <f t="shared" si="41"/>
        <v>0</v>
      </c>
      <c r="AI119" s="61">
        <f t="shared" si="41"/>
        <v>0</v>
      </c>
      <c r="AJ119" s="61">
        <f t="shared" si="41"/>
        <v>0</v>
      </c>
      <c r="AK119" s="61">
        <f t="shared" si="41"/>
        <v>0</v>
      </c>
    </row>
    <row r="120" spans="1:38" ht="60" x14ac:dyDescent="0.25">
      <c r="A120" s="27" t="s">
        <v>222</v>
      </c>
      <c r="B120" s="11" t="s">
        <v>223</v>
      </c>
      <c r="C120" s="28" t="s">
        <v>54</v>
      </c>
      <c r="D120" s="53"/>
      <c r="E120" s="53"/>
      <c r="F120" s="53"/>
      <c r="G120" s="53"/>
      <c r="H120" s="53"/>
      <c r="I120" s="53"/>
      <c r="J120" s="53"/>
      <c r="K120" s="53"/>
      <c r="L120" s="53"/>
      <c r="M120" s="53"/>
      <c r="N120" s="53"/>
      <c r="O120" s="53"/>
      <c r="P120" s="53"/>
      <c r="Q120" s="53"/>
      <c r="R120" s="53"/>
      <c r="S120" s="53"/>
      <c r="T120" s="53"/>
      <c r="U120" s="53"/>
      <c r="V120" s="53"/>
      <c r="W120" s="53"/>
      <c r="X120" s="53"/>
      <c r="Y120" s="53"/>
      <c r="Z120" s="53"/>
      <c r="AA120" s="53"/>
      <c r="AB120" s="53"/>
      <c r="AC120" s="53"/>
      <c r="AD120" s="53"/>
      <c r="AE120" s="53"/>
      <c r="AF120" s="53"/>
      <c r="AG120" s="53"/>
      <c r="AH120" s="29"/>
      <c r="AI120" s="53"/>
      <c r="AJ120" s="53"/>
      <c r="AK120" s="53"/>
    </row>
    <row r="121" spans="1:38" ht="45" x14ac:dyDescent="0.25">
      <c r="A121" s="27" t="s">
        <v>224</v>
      </c>
      <c r="B121" s="11" t="s">
        <v>225</v>
      </c>
      <c r="C121" s="28" t="s">
        <v>54</v>
      </c>
      <c r="D121" s="53"/>
      <c r="E121" s="53"/>
      <c r="F121" s="53"/>
      <c r="G121" s="53"/>
      <c r="H121" s="53"/>
      <c r="I121" s="53"/>
      <c r="J121" s="53"/>
      <c r="K121" s="53"/>
      <c r="L121" s="53"/>
      <c r="M121" s="53"/>
      <c r="N121" s="53"/>
      <c r="O121" s="53"/>
      <c r="P121" s="53"/>
      <c r="Q121" s="53"/>
      <c r="R121" s="53"/>
      <c r="S121" s="53"/>
      <c r="T121" s="53"/>
      <c r="U121" s="53"/>
      <c r="V121" s="53"/>
      <c r="W121" s="53"/>
      <c r="X121" s="53"/>
      <c r="Y121" s="53"/>
      <c r="Z121" s="53"/>
      <c r="AA121" s="53"/>
      <c r="AB121" s="53"/>
      <c r="AC121" s="53"/>
      <c r="AD121" s="53"/>
      <c r="AE121" s="53"/>
      <c r="AF121" s="53"/>
      <c r="AG121" s="53"/>
      <c r="AH121" s="29"/>
      <c r="AI121" s="53"/>
      <c r="AJ121" s="53"/>
      <c r="AK121" s="53"/>
    </row>
    <row r="122" spans="1:38" ht="42.75" x14ac:dyDescent="0.25">
      <c r="A122" s="13" t="s">
        <v>226</v>
      </c>
      <c r="B122" s="14" t="s">
        <v>227</v>
      </c>
      <c r="C122" s="15" t="s">
        <v>54</v>
      </c>
      <c r="D122" s="61">
        <f t="shared" ref="D122:Y122" si="42">D123+D124+D125+D126+D127+D128</f>
        <v>0</v>
      </c>
      <c r="E122" s="61">
        <f t="shared" si="42"/>
        <v>0</v>
      </c>
      <c r="F122" s="61">
        <f t="shared" si="42"/>
        <v>0</v>
      </c>
      <c r="G122" s="61">
        <f t="shared" si="42"/>
        <v>0</v>
      </c>
      <c r="H122" s="61">
        <f t="shared" si="42"/>
        <v>0</v>
      </c>
      <c r="I122" s="61">
        <f t="shared" si="42"/>
        <v>0</v>
      </c>
      <c r="J122" s="61">
        <f t="shared" si="42"/>
        <v>0</v>
      </c>
      <c r="K122" s="61">
        <f t="shared" si="42"/>
        <v>0</v>
      </c>
      <c r="L122" s="61">
        <f t="shared" si="42"/>
        <v>0</v>
      </c>
      <c r="M122" s="61">
        <f t="shared" si="42"/>
        <v>0</v>
      </c>
      <c r="N122" s="61">
        <f t="shared" si="42"/>
        <v>0</v>
      </c>
      <c r="O122" s="61">
        <f t="shared" si="42"/>
        <v>0</v>
      </c>
      <c r="P122" s="61">
        <f t="shared" si="42"/>
        <v>0</v>
      </c>
      <c r="Q122" s="61">
        <f t="shared" si="42"/>
        <v>0</v>
      </c>
      <c r="R122" s="61">
        <f t="shared" si="42"/>
        <v>0</v>
      </c>
      <c r="S122" s="61">
        <f t="shared" si="42"/>
        <v>0</v>
      </c>
      <c r="T122" s="61">
        <f t="shared" si="42"/>
        <v>0</v>
      </c>
      <c r="U122" s="61">
        <f t="shared" si="42"/>
        <v>0</v>
      </c>
      <c r="V122" s="61">
        <f t="shared" si="42"/>
        <v>0</v>
      </c>
      <c r="W122" s="61">
        <f t="shared" si="42"/>
        <v>0</v>
      </c>
      <c r="X122" s="61">
        <f t="shared" si="42"/>
        <v>0</v>
      </c>
      <c r="Y122" s="61">
        <f t="shared" si="42"/>
        <v>0</v>
      </c>
      <c r="Z122" s="61"/>
      <c r="AA122" s="61"/>
      <c r="AB122" s="61">
        <f t="shared" ref="AB122:AK122" si="43">AB123+AB124+AB125+AB126+AB127+AB128</f>
        <v>0</v>
      </c>
      <c r="AC122" s="61">
        <f t="shared" si="43"/>
        <v>0</v>
      </c>
      <c r="AD122" s="61">
        <f t="shared" si="43"/>
        <v>0</v>
      </c>
      <c r="AE122" s="61">
        <f t="shared" si="43"/>
        <v>0</v>
      </c>
      <c r="AF122" s="61">
        <f t="shared" si="43"/>
        <v>0</v>
      </c>
      <c r="AG122" s="61">
        <f t="shared" si="43"/>
        <v>0</v>
      </c>
      <c r="AH122" s="58">
        <f>SUM(AH123:AH128)</f>
        <v>1.1280000000000001</v>
      </c>
      <c r="AI122" s="61">
        <f t="shared" si="43"/>
        <v>0</v>
      </c>
      <c r="AJ122" s="61">
        <f t="shared" si="43"/>
        <v>0</v>
      </c>
      <c r="AK122" s="61">
        <f t="shared" si="43"/>
        <v>0</v>
      </c>
    </row>
    <row r="123" spans="1:38" s="33" customFormat="1" x14ac:dyDescent="0.25">
      <c r="A123" s="30" t="s">
        <v>226</v>
      </c>
      <c r="B123" s="31" t="s">
        <v>273</v>
      </c>
      <c r="C123" s="32" t="s">
        <v>262</v>
      </c>
      <c r="D123" s="29"/>
      <c r="E123" s="29"/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29"/>
      <c r="R123" s="2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F123" s="29"/>
      <c r="AG123" s="29"/>
      <c r="AH123" s="29"/>
      <c r="AI123" s="29"/>
      <c r="AJ123" s="29"/>
      <c r="AK123" s="29"/>
      <c r="AL123" s="34"/>
    </row>
    <row r="124" spans="1:38" s="33" customFormat="1" x14ac:dyDescent="0.25">
      <c r="A124" s="30" t="s">
        <v>226</v>
      </c>
      <c r="B124" s="54" t="s">
        <v>276</v>
      </c>
      <c r="C124" s="32" t="s">
        <v>263</v>
      </c>
      <c r="D124" s="29"/>
      <c r="E124" s="29"/>
      <c r="F124" s="29"/>
      <c r="G124" s="29"/>
      <c r="H124" s="29"/>
      <c r="I124" s="29"/>
      <c r="J124" s="29"/>
      <c r="K124" s="29"/>
      <c r="L124" s="29"/>
      <c r="M124" s="29"/>
      <c r="N124" s="29"/>
      <c r="O124" s="29"/>
      <c r="P124" s="29"/>
      <c r="Q124" s="29"/>
      <c r="R124" s="2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F124" s="29"/>
      <c r="AG124" s="29"/>
      <c r="AH124" s="55">
        <v>0.73499999999999999</v>
      </c>
      <c r="AI124" s="29">
        <v>0</v>
      </c>
      <c r="AJ124" s="29"/>
      <c r="AK124" s="29"/>
      <c r="AL124" s="34"/>
    </row>
    <row r="125" spans="1:38" s="33" customFormat="1" ht="30" x14ac:dyDescent="0.25">
      <c r="A125" s="30" t="s">
        <v>226</v>
      </c>
      <c r="B125" s="54" t="s">
        <v>228</v>
      </c>
      <c r="C125" s="32" t="s">
        <v>277</v>
      </c>
      <c r="D125" s="29"/>
      <c r="E125" s="29"/>
      <c r="F125" s="29"/>
      <c r="G125" s="29"/>
      <c r="H125" s="29"/>
      <c r="I125" s="29"/>
      <c r="J125" s="29"/>
      <c r="K125" s="29"/>
      <c r="L125" s="29"/>
      <c r="M125" s="29"/>
      <c r="N125" s="29"/>
      <c r="O125" s="29"/>
      <c r="P125" s="29"/>
      <c r="Q125" s="29"/>
      <c r="R125" s="2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F125" s="29"/>
      <c r="AG125" s="29"/>
      <c r="AH125" s="55">
        <v>0.39300000000000002</v>
      </c>
      <c r="AI125" s="29">
        <v>0</v>
      </c>
      <c r="AJ125" s="29"/>
      <c r="AK125" s="29"/>
      <c r="AL125" s="34"/>
    </row>
    <row r="126" spans="1:38" s="33" customFormat="1" ht="30" x14ac:dyDescent="0.25">
      <c r="A126" s="30" t="s">
        <v>226</v>
      </c>
      <c r="B126" s="54" t="s">
        <v>229</v>
      </c>
      <c r="C126" s="32" t="s">
        <v>278</v>
      </c>
      <c r="D126" s="29"/>
      <c r="E126" s="29"/>
      <c r="F126" s="29"/>
      <c r="G126" s="29"/>
      <c r="H126" s="29"/>
      <c r="I126" s="29"/>
      <c r="J126" s="29"/>
      <c r="K126" s="29"/>
      <c r="L126" s="29"/>
      <c r="M126" s="29"/>
      <c r="N126" s="29"/>
      <c r="O126" s="29"/>
      <c r="P126" s="29"/>
      <c r="Q126" s="29"/>
      <c r="R126" s="2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F126" s="29"/>
      <c r="AG126" s="29"/>
      <c r="AH126" s="29"/>
      <c r="AI126" s="29"/>
      <c r="AJ126" s="29"/>
      <c r="AK126" s="29"/>
      <c r="AL126" s="34"/>
    </row>
    <row r="127" spans="1:38" s="33" customFormat="1" ht="30" x14ac:dyDescent="0.25">
      <c r="A127" s="30" t="s">
        <v>226</v>
      </c>
      <c r="B127" s="31" t="s">
        <v>271</v>
      </c>
      <c r="C127" s="32" t="s">
        <v>279</v>
      </c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29"/>
      <c r="R127" s="2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F127" s="29"/>
      <c r="AG127" s="29"/>
      <c r="AH127" s="29"/>
      <c r="AI127" s="29"/>
      <c r="AJ127" s="29"/>
      <c r="AK127" s="29"/>
      <c r="AL127" s="34"/>
    </row>
    <row r="128" spans="1:38" s="33" customFormat="1" ht="30" x14ac:dyDescent="0.25">
      <c r="A128" s="30" t="s">
        <v>226</v>
      </c>
      <c r="B128" s="31" t="s">
        <v>270</v>
      </c>
      <c r="C128" s="32" t="s">
        <v>280</v>
      </c>
      <c r="D128" s="29"/>
      <c r="E128" s="29"/>
      <c r="F128" s="29"/>
      <c r="G128" s="29"/>
      <c r="H128" s="29"/>
      <c r="I128" s="29"/>
      <c r="J128" s="29"/>
      <c r="K128" s="29"/>
      <c r="L128" s="29"/>
      <c r="M128" s="29"/>
      <c r="N128" s="29"/>
      <c r="O128" s="29"/>
      <c r="P128" s="29"/>
      <c r="Q128" s="29"/>
      <c r="R128" s="2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F128" s="29"/>
      <c r="AG128" s="29"/>
      <c r="AH128" s="29"/>
      <c r="AI128" s="29"/>
      <c r="AJ128" s="29"/>
      <c r="AK128" s="29"/>
      <c r="AL128" s="34"/>
    </row>
    <row r="129" spans="1:38" ht="42.75" x14ac:dyDescent="0.25">
      <c r="A129" s="20" t="s">
        <v>230</v>
      </c>
      <c r="B129" s="21" t="s">
        <v>231</v>
      </c>
      <c r="C129" s="22" t="s">
        <v>54</v>
      </c>
      <c r="D129" s="57"/>
      <c r="E129" s="57"/>
      <c r="F129" s="57"/>
      <c r="G129" s="57"/>
      <c r="H129" s="57"/>
      <c r="I129" s="57"/>
      <c r="J129" s="57"/>
      <c r="K129" s="57"/>
      <c r="L129" s="57"/>
      <c r="M129" s="57"/>
      <c r="N129" s="57"/>
      <c r="O129" s="57"/>
      <c r="P129" s="57"/>
      <c r="Q129" s="57"/>
      <c r="R129" s="57"/>
      <c r="S129" s="57"/>
      <c r="T129" s="57"/>
      <c r="U129" s="57"/>
      <c r="V129" s="57"/>
      <c r="W129" s="57"/>
      <c r="X129" s="57"/>
      <c r="Y129" s="57"/>
      <c r="Z129" s="57"/>
      <c r="AA129" s="57"/>
      <c r="AB129" s="57"/>
      <c r="AC129" s="57"/>
      <c r="AD129" s="57"/>
      <c r="AE129" s="57"/>
      <c r="AF129" s="57"/>
      <c r="AG129" s="57"/>
      <c r="AH129" s="65">
        <v>0</v>
      </c>
      <c r="AI129" s="57"/>
      <c r="AJ129" s="57"/>
      <c r="AK129" s="57"/>
    </row>
    <row r="130" spans="1:38" ht="28.5" x14ac:dyDescent="0.25">
      <c r="A130" s="13" t="s">
        <v>232</v>
      </c>
      <c r="B130" s="14" t="s">
        <v>233</v>
      </c>
      <c r="C130" s="15" t="s">
        <v>54</v>
      </c>
      <c r="D130" s="61">
        <f t="shared" ref="D130:Y130" si="44">SUM(D131:D145)</f>
        <v>0</v>
      </c>
      <c r="E130" s="61">
        <f t="shared" si="44"/>
        <v>0</v>
      </c>
      <c r="F130" s="61">
        <f t="shared" si="44"/>
        <v>0</v>
      </c>
      <c r="G130" s="61">
        <f t="shared" si="44"/>
        <v>0</v>
      </c>
      <c r="H130" s="61">
        <f t="shared" si="44"/>
        <v>0</v>
      </c>
      <c r="I130" s="61">
        <f t="shared" si="44"/>
        <v>0</v>
      </c>
      <c r="J130" s="61">
        <f t="shared" si="44"/>
        <v>0</v>
      </c>
      <c r="K130" s="61">
        <f t="shared" si="44"/>
        <v>0</v>
      </c>
      <c r="L130" s="61">
        <f t="shared" si="44"/>
        <v>0</v>
      </c>
      <c r="M130" s="61">
        <f t="shared" si="44"/>
        <v>0</v>
      </c>
      <c r="N130" s="61">
        <f t="shared" si="44"/>
        <v>0</v>
      </c>
      <c r="O130" s="61">
        <f t="shared" si="44"/>
        <v>0</v>
      </c>
      <c r="P130" s="61">
        <f t="shared" si="44"/>
        <v>0</v>
      </c>
      <c r="Q130" s="61">
        <f t="shared" si="44"/>
        <v>0</v>
      </c>
      <c r="R130" s="61">
        <f t="shared" si="44"/>
        <v>0</v>
      </c>
      <c r="S130" s="61">
        <f t="shared" si="44"/>
        <v>0</v>
      </c>
      <c r="T130" s="61">
        <f t="shared" si="44"/>
        <v>0</v>
      </c>
      <c r="U130" s="61">
        <f t="shared" si="44"/>
        <v>0</v>
      </c>
      <c r="V130" s="61">
        <f t="shared" si="44"/>
        <v>0</v>
      </c>
      <c r="W130" s="61">
        <f t="shared" si="44"/>
        <v>0</v>
      </c>
      <c r="X130" s="61">
        <f t="shared" si="44"/>
        <v>0</v>
      </c>
      <c r="Y130" s="61">
        <f t="shared" si="44"/>
        <v>0</v>
      </c>
      <c r="Z130" s="61"/>
      <c r="AA130" s="61"/>
      <c r="AB130" s="61">
        <f t="shared" ref="AB130:AK130" si="45">SUM(AB131:AB145)</f>
        <v>0</v>
      </c>
      <c r="AC130" s="61">
        <f t="shared" si="45"/>
        <v>0</v>
      </c>
      <c r="AD130" s="61">
        <f t="shared" si="45"/>
        <v>0</v>
      </c>
      <c r="AE130" s="61">
        <f t="shared" si="45"/>
        <v>0</v>
      </c>
      <c r="AF130" s="61">
        <f t="shared" si="45"/>
        <v>0</v>
      </c>
      <c r="AG130" s="61">
        <f t="shared" si="45"/>
        <v>0</v>
      </c>
      <c r="AH130" s="58">
        <f t="shared" si="45"/>
        <v>23.738</v>
      </c>
      <c r="AI130" s="61">
        <f t="shared" si="45"/>
        <v>6.5779999999999994</v>
      </c>
      <c r="AJ130" s="61">
        <f t="shared" si="45"/>
        <v>0</v>
      </c>
      <c r="AK130" s="61">
        <f t="shared" si="45"/>
        <v>0</v>
      </c>
    </row>
    <row r="131" spans="1:38" s="33" customFormat="1" ht="30" x14ac:dyDescent="0.25">
      <c r="A131" s="30" t="s">
        <v>232</v>
      </c>
      <c r="B131" s="31" t="s">
        <v>234</v>
      </c>
      <c r="C131" s="32" t="s">
        <v>235</v>
      </c>
      <c r="D131" s="29"/>
      <c r="E131" s="29"/>
      <c r="F131" s="29"/>
      <c r="G131" s="29"/>
      <c r="H131" s="29"/>
      <c r="I131" s="29"/>
      <c r="J131" s="29"/>
      <c r="K131" s="29"/>
      <c r="L131" s="29"/>
      <c r="M131" s="29"/>
      <c r="N131" s="29"/>
      <c r="O131" s="29"/>
      <c r="P131" s="29"/>
      <c r="Q131" s="29"/>
      <c r="R131" s="2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F131" s="29"/>
      <c r="AG131" s="29"/>
      <c r="AH131" s="29"/>
      <c r="AI131" s="29"/>
      <c r="AJ131" s="29"/>
      <c r="AK131" s="29"/>
      <c r="AL131" s="34"/>
    </row>
    <row r="132" spans="1:38" s="33" customFormat="1" ht="30" x14ac:dyDescent="0.25">
      <c r="A132" s="30" t="s">
        <v>232</v>
      </c>
      <c r="B132" s="31" t="s">
        <v>236</v>
      </c>
      <c r="C132" s="32" t="s">
        <v>237</v>
      </c>
      <c r="D132" s="29"/>
      <c r="E132" s="29"/>
      <c r="F132" s="29"/>
      <c r="G132" s="29"/>
      <c r="H132" s="29"/>
      <c r="I132" s="29"/>
      <c r="J132" s="29"/>
      <c r="K132" s="29"/>
      <c r="L132" s="29"/>
      <c r="M132" s="29"/>
      <c r="N132" s="29"/>
      <c r="O132" s="29"/>
      <c r="P132" s="29"/>
      <c r="Q132" s="29"/>
      <c r="R132" s="2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F132" s="29"/>
      <c r="AG132" s="29"/>
      <c r="AH132" s="29"/>
      <c r="AI132" s="29"/>
      <c r="AJ132" s="29"/>
      <c r="AK132" s="29"/>
      <c r="AL132" s="34"/>
    </row>
    <row r="133" spans="1:38" s="33" customFormat="1" ht="30" x14ac:dyDescent="0.25">
      <c r="A133" s="30" t="s">
        <v>232</v>
      </c>
      <c r="B133" s="31" t="s">
        <v>238</v>
      </c>
      <c r="C133" s="32" t="s">
        <v>239</v>
      </c>
      <c r="D133" s="29"/>
      <c r="E133" s="29"/>
      <c r="F133" s="29"/>
      <c r="G133" s="29"/>
      <c r="H133" s="29"/>
      <c r="I133" s="29"/>
      <c r="J133" s="29"/>
      <c r="K133" s="29"/>
      <c r="L133" s="29"/>
      <c r="M133" s="29"/>
      <c r="N133" s="29"/>
      <c r="O133" s="29"/>
      <c r="P133" s="29"/>
      <c r="Q133" s="29"/>
      <c r="R133" s="29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F133" s="29"/>
      <c r="AG133" s="29"/>
      <c r="AH133" s="29"/>
      <c r="AI133" s="29"/>
      <c r="AJ133" s="29"/>
      <c r="AK133" s="29"/>
      <c r="AL133" s="34"/>
    </row>
    <row r="134" spans="1:38" s="33" customFormat="1" ht="30" x14ac:dyDescent="0.25">
      <c r="A134" s="30" t="s">
        <v>232</v>
      </c>
      <c r="B134" s="31" t="s">
        <v>240</v>
      </c>
      <c r="C134" s="32" t="s">
        <v>241</v>
      </c>
      <c r="D134" s="29"/>
      <c r="E134" s="29"/>
      <c r="F134" s="29"/>
      <c r="G134" s="29"/>
      <c r="H134" s="29"/>
      <c r="I134" s="29"/>
      <c r="J134" s="29"/>
      <c r="K134" s="29"/>
      <c r="L134" s="29"/>
      <c r="M134" s="29"/>
      <c r="N134" s="29"/>
      <c r="O134" s="29"/>
      <c r="P134" s="29"/>
      <c r="Q134" s="29"/>
      <c r="R134" s="29"/>
      <c r="S134" s="29"/>
      <c r="T134" s="29"/>
      <c r="U134" s="29"/>
      <c r="V134" s="29"/>
      <c r="W134" s="29"/>
      <c r="X134" s="29"/>
      <c r="Y134" s="29"/>
      <c r="Z134" s="29">
        <v>1</v>
      </c>
      <c r="AA134" s="29"/>
      <c r="AB134" s="29"/>
      <c r="AC134" s="29"/>
      <c r="AD134" s="29"/>
      <c r="AE134" s="29"/>
      <c r="AF134" s="29"/>
      <c r="AG134" s="29"/>
      <c r="AH134" s="29"/>
      <c r="AI134" s="29"/>
      <c r="AJ134" s="29"/>
      <c r="AK134" s="29"/>
      <c r="AL134" s="34"/>
    </row>
    <row r="135" spans="1:38" s="33" customFormat="1" x14ac:dyDescent="0.25">
      <c r="A135" s="30" t="s">
        <v>232</v>
      </c>
      <c r="B135" s="31" t="s">
        <v>242</v>
      </c>
      <c r="C135" s="32" t="s">
        <v>243</v>
      </c>
      <c r="D135" s="29"/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  <c r="Q135" s="29"/>
      <c r="R135" s="2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F135" s="29"/>
      <c r="AG135" s="29"/>
      <c r="AH135" s="29"/>
      <c r="AI135" s="29"/>
      <c r="AJ135" s="29"/>
      <c r="AK135" s="29"/>
      <c r="AL135" s="34"/>
    </row>
    <row r="136" spans="1:38" s="33" customFormat="1" ht="30" x14ac:dyDescent="0.25">
      <c r="A136" s="30" t="s">
        <v>232</v>
      </c>
      <c r="B136" s="31" t="s">
        <v>244</v>
      </c>
      <c r="C136" s="32" t="s">
        <v>245</v>
      </c>
      <c r="D136" s="29"/>
      <c r="E136" s="29"/>
      <c r="F136" s="29"/>
      <c r="G136" s="29"/>
      <c r="H136" s="29"/>
      <c r="I136" s="29"/>
      <c r="J136" s="29"/>
      <c r="K136" s="29"/>
      <c r="L136" s="29"/>
      <c r="M136" s="29"/>
      <c r="N136" s="29"/>
      <c r="O136" s="29"/>
      <c r="P136" s="29"/>
      <c r="Q136" s="29"/>
      <c r="R136" s="29"/>
      <c r="S136" s="29"/>
      <c r="T136" s="29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F136" s="29"/>
      <c r="AG136" s="29"/>
      <c r="AH136" s="55">
        <v>0.86899999999999999</v>
      </c>
      <c r="AI136" s="29">
        <v>0</v>
      </c>
      <c r="AJ136" s="29"/>
      <c r="AK136" s="29"/>
      <c r="AL136" s="34"/>
    </row>
    <row r="137" spans="1:38" s="33" customFormat="1" x14ac:dyDescent="0.25">
      <c r="A137" s="30" t="s">
        <v>232</v>
      </c>
      <c r="B137" s="54" t="s">
        <v>246</v>
      </c>
      <c r="C137" s="32" t="s">
        <v>247</v>
      </c>
      <c r="D137" s="29"/>
      <c r="E137" s="29"/>
      <c r="F137" s="29"/>
      <c r="G137" s="29"/>
      <c r="H137" s="29"/>
      <c r="I137" s="29"/>
      <c r="J137" s="29"/>
      <c r="K137" s="29"/>
      <c r="L137" s="29"/>
      <c r="M137" s="29"/>
      <c r="N137" s="29"/>
      <c r="O137" s="29"/>
      <c r="P137" s="29"/>
      <c r="Q137" s="29"/>
      <c r="R137" s="29"/>
      <c r="S137" s="29"/>
      <c r="T137" s="29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F137" s="29"/>
      <c r="AG137" s="29"/>
      <c r="AH137" s="55">
        <v>1.7110000000000001</v>
      </c>
      <c r="AI137" s="29">
        <v>0</v>
      </c>
      <c r="AJ137" s="29"/>
      <c r="AK137" s="29"/>
      <c r="AL137" s="34"/>
    </row>
    <row r="138" spans="1:38" s="33" customFormat="1" ht="30" x14ac:dyDescent="0.25">
      <c r="A138" s="30" t="s">
        <v>232</v>
      </c>
      <c r="B138" s="54" t="s">
        <v>248</v>
      </c>
      <c r="C138" s="32" t="s">
        <v>249</v>
      </c>
      <c r="D138" s="29"/>
      <c r="E138" s="29"/>
      <c r="F138" s="29"/>
      <c r="G138" s="29"/>
      <c r="H138" s="29"/>
      <c r="I138" s="29"/>
      <c r="J138" s="29"/>
      <c r="K138" s="29"/>
      <c r="L138" s="29"/>
      <c r="M138" s="29"/>
      <c r="N138" s="29"/>
      <c r="O138" s="29"/>
      <c r="P138" s="29"/>
      <c r="Q138" s="29"/>
      <c r="R138" s="29"/>
      <c r="S138" s="29"/>
      <c r="T138" s="29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F138" s="29"/>
      <c r="AG138" s="29"/>
      <c r="AH138" s="55">
        <v>4.1120000000000001</v>
      </c>
      <c r="AI138" s="29">
        <v>0</v>
      </c>
      <c r="AJ138" s="29"/>
      <c r="AK138" s="29"/>
      <c r="AL138" s="34"/>
    </row>
    <row r="139" spans="1:38" s="33" customFormat="1" ht="30" x14ac:dyDescent="0.25">
      <c r="A139" s="30" t="s">
        <v>232</v>
      </c>
      <c r="B139" s="54" t="s">
        <v>266</v>
      </c>
      <c r="C139" s="32" t="s">
        <v>250</v>
      </c>
      <c r="D139" s="29"/>
      <c r="E139" s="29"/>
      <c r="F139" s="29"/>
      <c r="G139" s="29"/>
      <c r="H139" s="29"/>
      <c r="I139" s="29"/>
      <c r="J139" s="29"/>
      <c r="K139" s="29"/>
      <c r="L139" s="29"/>
      <c r="M139" s="29"/>
      <c r="N139" s="29"/>
      <c r="O139" s="29"/>
      <c r="P139" s="29"/>
      <c r="Q139" s="29"/>
      <c r="R139" s="29"/>
      <c r="S139" s="29"/>
      <c r="T139" s="29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F139" s="29"/>
      <c r="AG139" s="29"/>
      <c r="AH139" s="55">
        <v>4.2329999999999997</v>
      </c>
      <c r="AI139" s="29">
        <v>0</v>
      </c>
      <c r="AJ139" s="29"/>
      <c r="AK139" s="29"/>
      <c r="AL139" s="34"/>
    </row>
    <row r="140" spans="1:38" s="33" customFormat="1" ht="30" x14ac:dyDescent="0.25">
      <c r="A140" s="30" t="s">
        <v>232</v>
      </c>
      <c r="B140" s="54" t="s">
        <v>265</v>
      </c>
      <c r="C140" s="32" t="s">
        <v>251</v>
      </c>
      <c r="D140" s="29"/>
      <c r="E140" s="29"/>
      <c r="F140" s="29"/>
      <c r="G140" s="29"/>
      <c r="H140" s="29"/>
      <c r="I140" s="29"/>
      <c r="J140" s="29"/>
      <c r="K140" s="29"/>
      <c r="L140" s="29"/>
      <c r="M140" s="29"/>
      <c r="N140" s="29"/>
      <c r="O140" s="29"/>
      <c r="P140" s="29"/>
      <c r="Q140" s="29"/>
      <c r="R140" s="29"/>
      <c r="S140" s="29"/>
      <c r="T140" s="29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F140" s="29"/>
      <c r="AG140" s="29"/>
      <c r="AH140" s="55">
        <v>4.4370000000000003</v>
      </c>
      <c r="AI140" s="29">
        <v>0</v>
      </c>
      <c r="AJ140" s="29"/>
      <c r="AK140" s="29"/>
      <c r="AL140" s="34"/>
    </row>
    <row r="141" spans="1:38" s="33" customFormat="1" ht="30" x14ac:dyDescent="0.25">
      <c r="A141" s="30" t="s">
        <v>232</v>
      </c>
      <c r="B141" s="54" t="s">
        <v>264</v>
      </c>
      <c r="C141" s="32" t="s">
        <v>252</v>
      </c>
      <c r="D141" s="29"/>
      <c r="E141" s="29"/>
      <c r="F141" s="29"/>
      <c r="G141" s="29"/>
      <c r="H141" s="29"/>
      <c r="I141" s="29"/>
      <c r="J141" s="29"/>
      <c r="K141" s="29"/>
      <c r="L141" s="29"/>
      <c r="M141" s="29"/>
      <c r="N141" s="29"/>
      <c r="O141" s="29"/>
      <c r="P141" s="29"/>
      <c r="Q141" s="29"/>
      <c r="R141" s="29"/>
      <c r="S141" s="29"/>
      <c r="T141" s="29"/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F141" s="29"/>
      <c r="AG141" s="29"/>
      <c r="AH141" s="55">
        <v>1.238</v>
      </c>
      <c r="AI141" s="29">
        <v>1.238</v>
      </c>
      <c r="AJ141" s="29"/>
      <c r="AK141" s="29"/>
      <c r="AL141" s="34"/>
    </row>
    <row r="142" spans="1:38" s="33" customFormat="1" ht="45" x14ac:dyDescent="0.25">
      <c r="A142" s="30" t="s">
        <v>232</v>
      </c>
      <c r="B142" s="54" t="s">
        <v>253</v>
      </c>
      <c r="C142" s="32" t="s">
        <v>281</v>
      </c>
      <c r="D142" s="29"/>
      <c r="E142" s="29"/>
      <c r="F142" s="29"/>
      <c r="G142" s="29"/>
      <c r="H142" s="29"/>
      <c r="I142" s="29"/>
      <c r="J142" s="29"/>
      <c r="K142" s="29"/>
      <c r="L142" s="29"/>
      <c r="M142" s="29"/>
      <c r="N142" s="29"/>
      <c r="O142" s="29"/>
      <c r="P142" s="29"/>
      <c r="Q142" s="29"/>
      <c r="R142" s="29"/>
      <c r="S142" s="29"/>
      <c r="T142" s="29"/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F142" s="29"/>
      <c r="AG142" s="29"/>
      <c r="AH142" s="55">
        <v>2.1739999999999999</v>
      </c>
      <c r="AI142" s="29">
        <v>0</v>
      </c>
      <c r="AJ142" s="29"/>
      <c r="AK142" s="29"/>
      <c r="AL142" s="34"/>
    </row>
    <row r="143" spans="1:38" s="33" customFormat="1" ht="45" x14ac:dyDescent="0.25">
      <c r="A143" s="30" t="s">
        <v>232</v>
      </c>
      <c r="B143" s="54" t="s">
        <v>254</v>
      </c>
      <c r="C143" s="32" t="s">
        <v>282</v>
      </c>
      <c r="D143" s="29"/>
      <c r="E143" s="29"/>
      <c r="F143" s="29"/>
      <c r="G143" s="29"/>
      <c r="H143" s="29"/>
      <c r="I143" s="29"/>
      <c r="J143" s="29"/>
      <c r="K143" s="29"/>
      <c r="L143" s="29"/>
      <c r="M143" s="29"/>
      <c r="N143" s="29"/>
      <c r="O143" s="29"/>
      <c r="P143" s="29"/>
      <c r="Q143" s="29"/>
      <c r="R143" s="29"/>
      <c r="S143" s="29"/>
      <c r="T143" s="29"/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F143" s="29"/>
      <c r="AG143" s="29"/>
      <c r="AH143" s="55">
        <v>1.927</v>
      </c>
      <c r="AI143" s="29">
        <v>0</v>
      </c>
      <c r="AJ143" s="29"/>
      <c r="AK143" s="29"/>
      <c r="AL143" s="34"/>
    </row>
    <row r="144" spans="1:38" s="33" customFormat="1" ht="60" x14ac:dyDescent="0.25">
      <c r="A144" s="30" t="s">
        <v>232</v>
      </c>
      <c r="B144" s="54" t="s">
        <v>255</v>
      </c>
      <c r="C144" s="32" t="s">
        <v>283</v>
      </c>
      <c r="D144" s="29"/>
      <c r="E144" s="29"/>
      <c r="F144" s="29"/>
      <c r="G144" s="29"/>
      <c r="H144" s="29"/>
      <c r="I144" s="29"/>
      <c r="J144" s="29"/>
      <c r="K144" s="29"/>
      <c r="L144" s="29"/>
      <c r="M144" s="29"/>
      <c r="N144" s="29"/>
      <c r="O144" s="29"/>
      <c r="P144" s="29"/>
      <c r="Q144" s="29"/>
      <c r="R144" s="29"/>
      <c r="S144" s="29"/>
      <c r="T144" s="29"/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F144" s="29"/>
      <c r="AG144" s="29"/>
      <c r="AH144" s="55">
        <v>3.0369999999999999</v>
      </c>
      <c r="AI144" s="29">
        <v>0</v>
      </c>
      <c r="AJ144" s="29"/>
      <c r="AK144" s="29"/>
      <c r="AL144" s="34"/>
    </row>
    <row r="145" spans="1:38" s="33" customFormat="1" ht="45" x14ac:dyDescent="0.25">
      <c r="A145" s="30" t="s">
        <v>232</v>
      </c>
      <c r="B145" s="54" t="s">
        <v>300</v>
      </c>
      <c r="C145" s="32" t="s">
        <v>256</v>
      </c>
      <c r="D145" s="29"/>
      <c r="E145" s="29"/>
      <c r="F145" s="29"/>
      <c r="G145" s="29"/>
      <c r="H145" s="29"/>
      <c r="I145" s="29"/>
      <c r="J145" s="29"/>
      <c r="K145" s="29"/>
      <c r="L145" s="29"/>
      <c r="M145" s="29"/>
      <c r="N145" s="29"/>
      <c r="O145" s="29"/>
      <c r="P145" s="29"/>
      <c r="Q145" s="29"/>
      <c r="R145" s="29"/>
      <c r="S145" s="29"/>
      <c r="T145" s="29"/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F145" s="29"/>
      <c r="AG145" s="29"/>
      <c r="AH145" s="29">
        <v>0</v>
      </c>
      <c r="AI145" s="29">
        <v>5.34</v>
      </c>
      <c r="AJ145" s="29"/>
      <c r="AK145" s="29"/>
      <c r="AL145" s="34"/>
    </row>
    <row r="146" spans="1:38" s="33" customFormat="1" x14ac:dyDescent="0.25">
      <c r="A146" s="34"/>
      <c r="AH146" s="35"/>
      <c r="AL146" s="34"/>
    </row>
  </sheetData>
  <autoFilter ref="A18:AP25"/>
  <mergeCells count="40">
    <mergeCell ref="AJ16:AK16"/>
    <mergeCell ref="T16:U16"/>
    <mergeCell ref="V16:W16"/>
    <mergeCell ref="X16:Y16"/>
    <mergeCell ref="Z16:AA16"/>
    <mergeCell ref="AB16:AC16"/>
    <mergeCell ref="P16:Q16"/>
    <mergeCell ref="R16:S16"/>
    <mergeCell ref="AD16:AE16"/>
    <mergeCell ref="AF16:AG16"/>
    <mergeCell ref="AH16:AI16"/>
    <mergeCell ref="D16:E16"/>
    <mergeCell ref="F16:G16"/>
    <mergeCell ref="J16:K16"/>
    <mergeCell ref="L16:M16"/>
    <mergeCell ref="N16:O16"/>
    <mergeCell ref="D14:AK14"/>
    <mergeCell ref="D15:M15"/>
    <mergeCell ref="N15:AA15"/>
    <mergeCell ref="AB15:AC15"/>
    <mergeCell ref="AD15:AE15"/>
    <mergeCell ref="AF15:AG15"/>
    <mergeCell ref="AH15:AI15"/>
    <mergeCell ref="AJ15:AK15"/>
    <mergeCell ref="A8:AK8"/>
    <mergeCell ref="A9:AK9"/>
    <mergeCell ref="H16:I16"/>
    <mergeCell ref="AG1:AK1"/>
    <mergeCell ref="AG2:AK2"/>
    <mergeCell ref="AG3:AK3"/>
    <mergeCell ref="A5:AK5"/>
    <mergeCell ref="A6:AK6"/>
    <mergeCell ref="O2:P2"/>
    <mergeCell ref="Q2:R2"/>
    <mergeCell ref="A10:AK10"/>
    <mergeCell ref="A11:AK11"/>
    <mergeCell ref="A12:AK12"/>
    <mergeCell ref="A14:A17"/>
    <mergeCell ref="B14:B17"/>
    <mergeCell ref="C14:C17"/>
  </mergeCells>
  <pageMargins left="0.7" right="0.7" top="0.75" bottom="0.75" header="0.3" footer="0.3"/>
  <pageSetup paperSize="9" scale="7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(2018)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2018-02-28T05:14:25Z</dcterms:modified>
</cp:coreProperties>
</file>