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B156" i="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<sst xmlns="http://schemas.openxmlformats.org/spreadsheetml/2006/main" count="298" uniqueCount="251">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</sst>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50;&#1072;&#1084;&#1077;&#1085;&#1089;&#1082;&#1086;&#10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 xml:space="preserve">Пенжинский </v>
          </cell>
        </row>
        <row r="15">
          <cell r="D15" t="str">
            <v>Поселение</v>
          </cell>
          <cell r="E15" t="str">
            <v>Каменское</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8040.4530708198454</v>
          </cell>
        </row>
        <row r="13">
          <cell r="F13">
            <v>167.1</v>
          </cell>
        </row>
        <row r="16">
          <cell r="F16">
            <v>7000</v>
          </cell>
        </row>
        <row r="17">
          <cell r="F17">
            <v>1.45</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10150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66504.88256312981</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886.85965664090361</v>
          </cell>
        </row>
        <row r="16">
          <cell r="F16">
            <v>738.15</v>
          </cell>
        </row>
        <row r="17">
          <cell r="F17">
            <v>43010</v>
          </cell>
        </row>
        <row r="18">
          <cell r="F18">
            <v>1.4999999999999999E-2</v>
          </cell>
        </row>
        <row r="19">
          <cell r="F19">
            <v>6200</v>
          </cell>
        </row>
        <row r="20">
          <cell r="F20">
            <v>1.4999999999999999E-2</v>
          </cell>
        </row>
        <row r="21">
          <cell r="F21">
            <v>10196.471840411998</v>
          </cell>
        </row>
        <row r="22">
          <cell r="F22">
            <v>25.8505</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223.44166027380325</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C53" sqref="C53"/>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 xml:space="preserve">Пенжинский </v>
      </c>
      <c r="D5" s="10"/>
    </row>
    <row r="6" spans="1:4" ht="12.75" customHeight="1" x14ac:dyDescent="0.25">
      <c r="A6" s="9"/>
      <c r="B6" s="10" t="str">
        <f>IF([1]И1!E15="","",[1]И1!D15)</f>
        <v>Поселение</v>
      </c>
      <c r="C6" s="12" t="str">
        <f>IF([1]И1!E15="","",[1]И1!E15)</f>
        <v>Каменское</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11395.524673963966</v>
      </c>
      <c r="D17" s="6"/>
    </row>
    <row r="18" spans="1:4" ht="42.75" x14ac:dyDescent="0.25">
      <c r="A18" s="25" t="s">
        <v>8</v>
      </c>
      <c r="B18" s="28" t="s">
        <v>9</v>
      </c>
      <c r="C18" s="29">
        <f>[1]С1!F12</f>
        <v>8040.4530708198454</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886.85965664090361</v>
      </c>
      <c r="D21" s="6"/>
    </row>
    <row r="22" spans="1:4" ht="30" x14ac:dyDescent="0.25">
      <c r="A22" s="25" t="s">
        <v>16</v>
      </c>
      <c r="B22" s="28" t="s">
        <v>17</v>
      </c>
      <c r="C22" s="29">
        <f>[1]С5!F12</f>
        <v>223.44166027380325</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10150</v>
      </c>
      <c r="D28" s="41">
        <f>IF('[1]С1.1'!E14='[1]С1.1'!I18,"Таблица ТЭП (I)",'[1]С1.1'!F16)</f>
        <v>0</v>
      </c>
    </row>
    <row r="29" spans="1:4" ht="42.75" x14ac:dyDescent="0.25">
      <c r="A29" s="25" t="s">
        <v>10</v>
      </c>
      <c r="B29" s="39" t="s">
        <v>23</v>
      </c>
      <c r="C29" s="40">
        <f>'[1]С1.1'!E28</f>
        <v>66504.88256312981</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1.45</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10196.471840411998</v>
      </c>
      <c r="D117" s="41"/>
    </row>
    <row r="118" spans="1:4" x14ac:dyDescent="0.25">
      <c r="A118" s="58" t="s">
        <v>187</v>
      </c>
      <c r="B118" s="62" t="s">
        <v>188</v>
      </c>
      <c r="C118" s="92" t="str">
        <f>IF('[1]С4.2'!F8="да",'[1]С4.2'!D21,'[1]С4.2'!D15)</f>
        <v>ПАО "Камчатскэнерго"</v>
      </c>
      <c r="D118" s="41"/>
    </row>
    <row r="119" spans="1:4" ht="68.25" x14ac:dyDescent="0.25">
      <c r="A119" s="58" t="s">
        <v>189</v>
      </c>
      <c r="B119" s="62" t="s">
        <v>190</v>
      </c>
      <c r="C119" s="40">
        <f>[1]С4!F22</f>
        <v>25.8505</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2024-03-01T02:22:23Z</dcterms:created>
  <dcterms:modified xsi:type="dcterms:W3CDTF">2024-03-01T02:22:48Z</dcterms:modified>
</cp:coreProperties>
</file>